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EEB639C3-476D-4BDE-84CB-1FB1943731A2}" xr6:coauthVersionLast="47" xr6:coauthVersionMax="47" xr10:uidLastSave="{00000000-0000-0000-0000-000000000000}"/>
  <bookViews>
    <workbookView xWindow="-120" yWindow="-120" windowWidth="20730" windowHeight="11160" tabRatio="599" firstSheet="1" activeTab="2" xr2:uid="{20A48469-EADA-4234-8433-41D763135EE3}"/>
  </bookViews>
  <sheets>
    <sheet name="HISPEED (PSB DIHOLD)" sheetId="1" state="hidden" r:id="rId1"/>
    <sheet name="DTH" sheetId="22" r:id="rId2"/>
    <sheet name="XSTREAM" sheetId="3" r:id="rId3"/>
    <sheet name="NUSANTARA" sheetId="20" r:id="rId4"/>
    <sheet name="CUBMU" sheetId="9" r:id="rId5"/>
    <sheet name="SME UKM" sheetId="16" r:id="rId6"/>
    <sheet name="MINIPACK" sheetId="18" r:id="rId7"/>
    <sheet name="CONTENT COLLABORATION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2" l="1"/>
  <c r="J21" i="22"/>
  <c r="J20" i="22"/>
  <c r="J19" i="22"/>
  <c r="J10" i="22"/>
  <c r="J9" i="22"/>
  <c r="F30" i="3" l="1"/>
  <c r="F29" i="3"/>
  <c r="F28" i="3"/>
  <c r="F22" i="3"/>
  <c r="F21" i="3"/>
  <c r="F20" i="3"/>
  <c r="D100" i="20" l="1"/>
  <c r="D99" i="20"/>
  <c r="D96" i="20"/>
  <c r="D95" i="20"/>
  <c r="D92" i="20"/>
  <c r="D91" i="20"/>
  <c r="D88" i="20"/>
  <c r="D87" i="20"/>
  <c r="D82" i="20"/>
  <c r="D79" i="20"/>
  <c r="D78" i="20"/>
  <c r="D98" i="20" l="1"/>
  <c r="C63" i="18"/>
  <c r="C39" i="18"/>
  <c r="C17" i="18"/>
  <c r="D17" i="18" l="1"/>
  <c r="F17" i="18" l="1"/>
  <c r="E17" i="18"/>
  <c r="D39" i="18"/>
  <c r="E39" i="18"/>
  <c r="F39" i="18"/>
  <c r="G39" i="18"/>
  <c r="D81" i="20"/>
  <c r="D94" i="20" l="1"/>
  <c r="D90" i="20"/>
  <c r="D86" i="20"/>
  <c r="D77" i="20"/>
  <c r="D73" i="20"/>
  <c r="J58" i="20"/>
  <c r="J46" i="20"/>
  <c r="J34" i="20"/>
  <c r="J22" i="20"/>
  <c r="J10" i="20"/>
  <c r="J9" i="20"/>
  <c r="J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1" authorId="0" shapeId="0" xr:uid="{71083D1B-0173-4C87-8AD8-541FA54659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26" authorId="0" shapeId="0" xr:uid="{D9AAB9CA-5F44-4C7D-88A1-BAED5B4634B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<sst xmlns="http://schemas.openxmlformats.org/spreadsheetml/2006/main" count="1049" uniqueCount="313">
  <si>
    <t>-</t>
  </si>
  <si>
    <t>Area</t>
  </si>
  <si>
    <t>Kecepatan</t>
  </si>
  <si>
    <t>Paket</t>
  </si>
  <si>
    <t>20+</t>
  </si>
  <si>
    <t>Gold</t>
  </si>
  <si>
    <t>Platinum</t>
  </si>
  <si>
    <t>Diamond</t>
  </si>
  <si>
    <t>30+</t>
  </si>
  <si>
    <t>50+</t>
  </si>
  <si>
    <t>100+</t>
  </si>
  <si>
    <t>Normal Price</t>
  </si>
  <si>
    <t>Biaya Instalasi</t>
  </si>
  <si>
    <t>Speed Booster</t>
  </si>
  <si>
    <t>Upgrade TV</t>
  </si>
  <si>
    <t>Periode Upgrade</t>
  </si>
  <si>
    <t>Gratis</t>
  </si>
  <si>
    <t>30 Mbps</t>
  </si>
  <si>
    <t>50 Mbps</t>
  </si>
  <si>
    <t>100 Mbps</t>
  </si>
  <si>
    <t>200 Mbps</t>
  </si>
  <si>
    <t>3 Bulan</t>
  </si>
  <si>
    <t>6 Bulan</t>
  </si>
  <si>
    <t>Periode Booster**</t>
  </si>
  <si>
    <t>*Beberapa wilayah gratis</t>
  </si>
  <si>
    <t>Include</t>
  </si>
  <si>
    <t>JAWA</t>
  </si>
  <si>
    <t>Xstream Box</t>
  </si>
  <si>
    <t>Produk</t>
  </si>
  <si>
    <t>Harga</t>
  </si>
  <si>
    <t>Perangkat</t>
  </si>
  <si>
    <t>Kapasitas</t>
  </si>
  <si>
    <t>GOLD</t>
  </si>
  <si>
    <t>PLATINUM</t>
  </si>
  <si>
    <t>DIAMOND</t>
  </si>
  <si>
    <t>Bulanan</t>
  </si>
  <si>
    <t>Live Channel</t>
  </si>
  <si>
    <t>Bayar 5 Gratis 1</t>
  </si>
  <si>
    <t>Periode</t>
  </si>
  <si>
    <t>12 Bulan</t>
  </si>
  <si>
    <t>Bayar 10 Gratis 2</t>
  </si>
  <si>
    <t>70+</t>
  </si>
  <si>
    <t>Sales Ch</t>
  </si>
  <si>
    <t>Nama Promo</t>
  </si>
  <si>
    <t>Periode Berlangganan</t>
  </si>
  <si>
    <t>Tipe STB</t>
  </si>
  <si>
    <t xml:space="preserve">Sewa STB </t>
  </si>
  <si>
    <t>All Sales Ch</t>
  </si>
  <si>
    <t>Instalasi</t>
  </si>
  <si>
    <t xml:space="preserve">Harga 
Rental STB Tambahan 
Dec Reguler
</t>
  </si>
  <si>
    <t xml:space="preserve">Tipe
 STB Tambahan </t>
  </si>
  <si>
    <t>sdh termasuk</t>
  </si>
  <si>
    <t>included 6 bln</t>
  </si>
  <si>
    <t>Note:</t>
  </si>
  <si>
    <t xml:space="preserve"> Dec Reguler (Samsung HD/CX/DX)</t>
  </si>
  <si>
    <t>Harga Promo</t>
  </si>
  <si>
    <t>Syarat dan Ketentuan:</t>
  </si>
  <si>
    <t>Harga Sebelum PPN 11%</t>
  </si>
  <si>
    <t>Harga Bundling termasuk layanan TV, Sewa Perangkat, Minipack, dan Add-on</t>
  </si>
  <si>
    <t>**Khusus pelanggan dengan pendaftaran pembayaran melalui auto debet/recurring kartu kredit, bonus “Speed Boost” berlaku seterusnya dan akan berakhir jika berhenti menggunakan kartu kredit</t>
  </si>
  <si>
    <t>SILVER</t>
  </si>
  <si>
    <t>Satellite Gold</t>
  </si>
  <si>
    <t>Satellite Platinum</t>
  </si>
  <si>
    <t>Satellite Diamond</t>
  </si>
  <si>
    <t>Bonus</t>
  </si>
  <si>
    <t>Periode Paket</t>
  </si>
  <si>
    <t>Harga Normal</t>
  </si>
  <si>
    <t>Equivalent Harga Per Bulan</t>
  </si>
  <si>
    <t>All sales ch</t>
  </si>
  <si>
    <t>JOGJA</t>
  </si>
  <si>
    <t>10+</t>
  </si>
  <si>
    <t>1. HI-SPEED DENGAN FIBERSTAR</t>
  </si>
  <si>
    <t>20 Mbps</t>
  </si>
  <si>
    <t>2. HI-SPEED DENGAN SSN (INTERNET ONLY)</t>
  </si>
  <si>
    <t>CubMu Premium</t>
  </si>
  <si>
    <t>Produk ini hanya tersedia untuk pelanggan area Yogyakarta yang termasuk dalam jaringan SSN</t>
  </si>
  <si>
    <t>Gratis CubMu Premium selama aktif berlangganan</t>
  </si>
  <si>
    <t>Periode Booster</t>
  </si>
  <si>
    <t>FREEMIUM</t>
  </si>
  <si>
    <t>FREE</t>
  </si>
  <si>
    <t>Rp. 0</t>
  </si>
  <si>
    <t>SYARAT</t>
  </si>
  <si>
    <t>1. CUBMU BASIC PACKAGE</t>
  </si>
  <si>
    <t>Decoder Only</t>
  </si>
  <si>
    <t>Hak Milik (Tanpa Sewa)</t>
  </si>
  <si>
    <t>Pribadi</t>
  </si>
  <si>
    <t>Harga Sudah Termasuk PPN 11%</t>
  </si>
  <si>
    <t>Internet Only</t>
  </si>
  <si>
    <t>Xstream Platinum</t>
  </si>
  <si>
    <t>Xstream Diamond</t>
  </si>
  <si>
    <t>Untuk Bali dan Sumatra sudah tidak dijual lagi</t>
  </si>
  <si>
    <t>Promo Price</t>
  </si>
  <si>
    <t>MOLA</t>
  </si>
  <si>
    <t>2. HI-SPEED DENGAN WINNET</t>
  </si>
  <si>
    <t>Hi-Speed TV WINNET Satellite</t>
  </si>
  <si>
    <t>Hi-Speed TV WINNET Xstream</t>
  </si>
  <si>
    <t>Konten</t>
  </si>
  <si>
    <t>DTH Merdeka Basic</t>
  </si>
  <si>
    <t>OTT Xstream Silver</t>
  </si>
  <si>
    <t>Info tagihan bulanan ditujukan pada PT WINNET, Tidak dikirimkan ke pelanggan</t>
  </si>
  <si>
    <t>Proses isolir mengikuti mekanisme yang berlaku di Hi-Speed</t>
  </si>
  <si>
    <t>80+</t>
  </si>
  <si>
    <t>Equivalent Per Bulan</t>
  </si>
  <si>
    <t>Keterangan</t>
  </si>
  <si>
    <t>All Retail</t>
  </si>
  <si>
    <t>3 bln</t>
  </si>
  <si>
    <t>PM3</t>
  </si>
  <si>
    <t>PM6</t>
  </si>
  <si>
    <t>PM12</t>
  </si>
  <si>
    <t>Noted</t>
  </si>
  <si>
    <t>TIPE STB</t>
  </si>
  <si>
    <t>Sewa STB</t>
  </si>
  <si>
    <t>Tayangan</t>
  </si>
  <si>
    <t>Registrasi dan Reaktivasi</t>
  </si>
  <si>
    <t>1. User yang registrasi baru per 1 Mei 2023 mendapatkan promo paket Freemium Bonus selama 1 tahun</t>
  </si>
  <si>
    <t>Catatan:</t>
  </si>
  <si>
    <t>1. Hanya berlaku untuk penawaran dari NSO ke pelanggan langsung (input melalui website dealership)</t>
  </si>
  <si>
    <t>2. Harga untuk paket Decoder dan Aksesoris Set adalah sekali bayar</t>
  </si>
  <si>
    <t>3. Tidak ada lagi biaya sewa, semua perangkat menjadi milik pelanggan</t>
  </si>
  <si>
    <t>4. Instalasi perangkat dilakukan secara mandiri atau dengan bantuan teknisi</t>
  </si>
  <si>
    <t>B. PAKET RECURRING</t>
  </si>
  <si>
    <t>2. TRANSVISION NUSANTARA NSO (Teknisi)</t>
  </si>
  <si>
    <t>Nusa Diamond</t>
  </si>
  <si>
    <t>Nusa Platinum</t>
  </si>
  <si>
    <t>Nusa HBO</t>
  </si>
  <si>
    <t>Paket Basic</t>
  </si>
  <si>
    <t>Paket Minipack</t>
  </si>
  <si>
    <t>Paket Basic Setelah Habis Bonus</t>
  </si>
  <si>
    <t>3. TRANSVISION PORTOFOLIO</t>
  </si>
  <si>
    <t>Migrasi Portfolio</t>
  </si>
  <si>
    <t>Sesuai yang ada dipelanggan</t>
  </si>
  <si>
    <t>1. Hanya berlaku untuk penawaran dari Portfolio ke pelanggan Churn Bill - Dormant DTH yang kondisi perangkat masih lengkap (input melalui website dealership)</t>
  </si>
  <si>
    <t>Nusa Gold</t>
  </si>
  <si>
    <r>
      <t xml:space="preserve">NUSANTARA HD </t>
    </r>
    <r>
      <rPr>
        <b/>
        <sz val="12"/>
        <color rgb="FFFF0000"/>
        <rFont val="Calibri"/>
        <family val="2"/>
      </rPr>
      <t>12</t>
    </r>
    <r>
      <rPr>
        <b/>
        <sz val="12"/>
        <color rgb="FF000000"/>
        <rFont val="Calibri"/>
        <family val="2"/>
      </rPr>
      <t xml:space="preserve"> Bulan</t>
    </r>
  </si>
  <si>
    <t>Samsung HD</t>
  </si>
  <si>
    <t>Jumlah Titik</t>
  </si>
  <si>
    <t>Tersedia di Layanan MyTelkomsel</t>
  </si>
  <si>
    <t>7 hari</t>
  </si>
  <si>
    <t>30 hari</t>
  </si>
  <si>
    <t>CUBMU LITE</t>
  </si>
  <si>
    <t>CUBMU PREMIUM</t>
  </si>
  <si>
    <t>1. Hanya berlaku untuk penawaran dari Tele (input melalui website dealership)</t>
  </si>
  <si>
    <t xml:space="preserve"> Dec Reguler (Samsung HD)</t>
  </si>
  <si>
    <t>4. TRANSVISION NUSANTARA TELE</t>
  </si>
  <si>
    <t>5. TRANSVISION NUSANTARA MARKETPLACE</t>
  </si>
  <si>
    <t>1. Hanya berlaku untuk penawaran dari Marketplace ke pelanggan langsung (input melalui dealership)</t>
  </si>
  <si>
    <t>BONUS</t>
  </si>
  <si>
    <t>CUBMU LITE TELCO</t>
  </si>
  <si>
    <t>CUBMU PREMIUM TELCO</t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</si>
  <si>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</si>
  <si>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3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</si>
  <si>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6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</si>
  <si>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12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</si>
  <si>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t>1. TRANSVISION NUSANTARA REGULAR (Dealer)</t>
  </si>
  <si>
    <t>1. Hanya berlaku untuk penawaran dari Dealer ke pelanggan langsung (input melalui website dealership)</t>
  </si>
  <si>
    <t>≥ 10 Unit</t>
  </si>
  <si>
    <t>≥ 100 Unit</t>
  </si>
  <si>
    <t>≥ 300 Unit</t>
  </si>
  <si>
    <t>NA</t>
  </si>
  <si>
    <t>Masih memiliki perangkat dirumah</t>
  </si>
  <si>
    <t>Syarat Minimal Pembelian</t>
  </si>
  <si>
    <t>Nusa Film</t>
  </si>
  <si>
    <t>Nusa Hiburan</t>
  </si>
  <si>
    <t>5. Gratis channel Nusa FTV selama perangkat aktif</t>
  </si>
  <si>
    <t>40+</t>
  </si>
  <si>
    <t>RETAIL</t>
  </si>
  <si>
    <t>CT CORP (GRUP)</t>
  </si>
  <si>
    <t>CUBMU X TSEL</t>
  </si>
  <si>
    <t>90 hari</t>
  </si>
  <si>
    <t>180 hari</t>
  </si>
  <si>
    <t>360 hari</t>
  </si>
  <si>
    <t>SD</t>
  </si>
  <si>
    <t>HD</t>
  </si>
  <si>
    <t>Total Channel</t>
  </si>
  <si>
    <t>HBO</t>
  </si>
  <si>
    <t>AXN</t>
  </si>
  <si>
    <t>Cartoon Network</t>
  </si>
  <si>
    <t>HBO Signature</t>
  </si>
  <si>
    <t>Warner TV</t>
  </si>
  <si>
    <t>Cartoonito</t>
  </si>
  <si>
    <t>HBO Hits</t>
  </si>
  <si>
    <t>tvN</t>
  </si>
  <si>
    <t>HBO Family</t>
  </si>
  <si>
    <t>ONE</t>
  </si>
  <si>
    <t>CINEMAX</t>
  </si>
  <si>
    <t>Cinema World</t>
  </si>
  <si>
    <t>tvN MOVIES</t>
  </si>
  <si>
    <t>Celestial Movies</t>
  </si>
  <si>
    <t>Thrill</t>
  </si>
  <si>
    <t>KET</t>
  </si>
  <si>
    <t>t</t>
  </si>
  <si>
    <t>Guest Session (Hanya membuka layanan Cubmu saja tanpa Login)</t>
  </si>
  <si>
    <t>included 12 bln</t>
  </si>
  <si>
    <t>MUSE Anime</t>
  </si>
  <si>
    <t>REMOW Anime</t>
  </si>
  <si>
    <t>Anime</t>
  </si>
  <si>
    <t>Note</t>
  </si>
  <si>
    <t>Free Episode 1&amp;2</t>
  </si>
  <si>
    <t>Khusus pembelian di Mobile Aps CubMu pada IOS</t>
  </si>
  <si>
    <t>CUBMU IOS</t>
  </si>
  <si>
    <t xml:space="preserve">Retail 
(Website, A-TV, Mobile Android)                                                                                  </t>
  </si>
  <si>
    <t>30 Hari</t>
  </si>
  <si>
    <t>7 Hari</t>
  </si>
  <si>
    <t>All Title</t>
  </si>
  <si>
    <t>included 24 bln</t>
  </si>
  <si>
    <t>Buy 1 Get 1 Free</t>
  </si>
  <si>
    <t>Noted Pembelian Content Collaboration</t>
  </si>
  <si>
    <t>FILM</t>
  </si>
  <si>
    <t>HIBURAN</t>
  </si>
  <si>
    <t>ANAK</t>
  </si>
  <si>
    <r>
      <t xml:space="preserve">NUSANTARA
</t>
    </r>
    <r>
      <rPr>
        <sz val="11"/>
        <rFont val="Calibri"/>
        <family val="2"/>
        <scheme val="minor"/>
      </rPr>
      <t>(Available PM)</t>
    </r>
  </si>
  <si>
    <r>
      <t>DTH</t>
    </r>
    <r>
      <rPr>
        <sz val="11"/>
        <rFont val="Calibri"/>
        <family val="2"/>
        <scheme val="minor"/>
      </rPr>
      <t xml:space="preserve">
(Available PM)</t>
    </r>
  </si>
  <si>
    <t>MINIPACK Nusantara</t>
  </si>
  <si>
    <t>MINIPACK DTH</t>
  </si>
  <si>
    <t>MINIPACK Xstream/CubMu</t>
  </si>
  <si>
    <t>Channel Jowo</t>
  </si>
  <si>
    <t>Khusus untuk user dengan domain CT Corp yang melakukan pembelian di Website dan Android</t>
  </si>
  <si>
    <t>Bayar 2 Gratis 1</t>
  </si>
  <si>
    <t>Bayar 4 Gratis 2</t>
  </si>
  <si>
    <t>Bayar 8 Gratis 4</t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</si>
  <si>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</si>
  <si>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1-6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</si>
  <si>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1-12</t>
    </r>
  </si>
  <si>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rFont val="Calibri"/>
        <family val="2"/>
        <scheme val="minor"/>
      </rPr>
      <t xml:space="preserve">
- Nusa Platinum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1-12
</t>
    </r>
    <r>
      <rPr>
        <b/>
        <sz val="12"/>
        <rFont val="Calibri"/>
        <family val="2"/>
        <scheme val="minor"/>
      </rPr>
      <t>- Nusa HBO</t>
    </r>
    <r>
      <rPr>
        <b/>
        <sz val="12"/>
        <color rgb="FFFF0000"/>
        <rFont val="Calibri"/>
        <family val="2"/>
        <scheme val="minor"/>
      </rPr>
      <t xml:space="preserve"> bulan 1-12</t>
    </r>
  </si>
  <si>
    <t>- Kuota MAXstream 256 MB</t>
  </si>
  <si>
    <t>- Kuota MAXstream 1 GB</t>
  </si>
  <si>
    <t>- Kuota MAXstream 512 MB</t>
  </si>
  <si>
    <t>- Kuota MAXstream 2 GB</t>
  </si>
  <si>
    <t>60+</t>
  </si>
  <si>
    <t>Total Pembayaran</t>
  </si>
  <si>
    <t>Harga 1 STB Tanpa ODU</t>
  </si>
  <si>
    <t>2. Periode garansi selama 6 bulan sejak perangkat diterima oleh pelanggan/mitra</t>
  </si>
  <si>
    <t>3. Pelanggan selanjutnya bisa melakukan pembelian paket berlangganan mandiri pada merchand penjualan voucher Nusantara</t>
  </si>
  <si>
    <t>Harga 4 STB + 1 ODU</t>
  </si>
  <si>
    <t>Harga 4 STB + 1 ODU (Pemasangan Pertama)</t>
  </si>
  <si>
    <t>Harga 1 STB + 1 ODU</t>
  </si>
  <si>
    <t>4. Harga diluar Instalasi</t>
  </si>
  <si>
    <t>1. Minimal pemasangan 4 Titik</t>
  </si>
  <si>
    <t>HARGA                         Bulanan</t>
  </si>
  <si>
    <t>TRANSVISION SATELLITE SME UKM - FULL SET</t>
  </si>
  <si>
    <t xml:space="preserve">Periode </t>
  </si>
  <si>
    <t>Add Muldec 
(Per Titik)</t>
  </si>
  <si>
    <t>1. Minimal pemasangan 4 Titik dengan 12 Bulan berlangganan</t>
  </si>
  <si>
    <t>Pembayaran</t>
  </si>
  <si>
    <t>Perhitungan diatas hanya untuk 20 titik (sebagai contoh), jika lebih sudah dibuatkan matrik terpisah</t>
  </si>
  <si>
    <t>Total Pembayaran 
4 Titik Pertama</t>
  </si>
  <si>
    <t>Xstream Seru</t>
  </si>
  <si>
    <t>16 GB</t>
  </si>
  <si>
    <t>PAKET iQIYI</t>
  </si>
  <si>
    <t>Jumlah Voucher Bundling yang dikirim ke pelanggan</t>
  </si>
  <si>
    <t>iQIYI VIP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</si>
  <si>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</si>
  <si>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</si>
  <si>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</si>
  <si>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</si>
  <si>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</si>
  <si>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</si>
  <si>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</si>
  <si>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t>PAKET WeTV</t>
  </si>
  <si>
    <t>WeTV VIP</t>
  </si>
  <si>
    <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</si>
  <si>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</si>
  <si>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(12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</si>
  <si>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</si>
  <si>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</si>
  <si>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(12 Bulan)</t>
    </r>
  </si>
  <si>
    <t>Moda Bayar</t>
  </si>
  <si>
    <t>Cash / CC / Transfer</t>
  </si>
  <si>
    <t>my.transvision.co.id</t>
  </si>
  <si>
    <t>VIP</t>
  </si>
  <si>
    <t>Special Promo</t>
  </si>
  <si>
    <t>7. VOUCHER ONLY</t>
  </si>
  <si>
    <t>CUBMU X DETIK.COM</t>
  </si>
  <si>
    <t>Khusus pembelian di Detik Event (Website)</t>
  </si>
  <si>
    <r>
      <rPr>
        <b/>
        <sz val="12"/>
        <rFont val="Calibri"/>
        <family val="2"/>
        <scheme val="minor"/>
      </rPr>
      <t xml:space="preserve">- Nusa Diamond </t>
    </r>
    <r>
      <rPr>
        <b/>
        <sz val="12"/>
        <color rgb="FFFF0000"/>
        <rFont val="Calibri"/>
        <family val="2"/>
        <scheme val="minor"/>
      </rPr>
      <t>bulan ke-1 s.d 6</t>
    </r>
    <r>
      <rPr>
        <b/>
        <sz val="12"/>
        <rFont val="Calibri"/>
        <family val="2"/>
        <scheme val="minor"/>
      </rPr>
      <t xml:space="preserve">
- Nusa Gold </t>
    </r>
    <r>
      <rPr>
        <b/>
        <sz val="12"/>
        <color rgb="FFFF0000"/>
        <rFont val="Calibri"/>
        <family val="2"/>
        <scheme val="minor"/>
      </rPr>
      <t>bulan ke-7 s.d 12</t>
    </r>
    <r>
      <rPr>
        <b/>
        <sz val="12"/>
        <rFont val="Calibri"/>
        <family val="2"/>
        <scheme val="minor"/>
      </rPr>
      <t xml:space="preserve">
- Nusa Free To View </t>
    </r>
    <r>
      <rPr>
        <b/>
        <sz val="12"/>
        <color rgb="FFFF0000"/>
        <rFont val="Calibri"/>
        <family val="2"/>
        <scheme val="minor"/>
      </rPr>
      <t>bulan ke-13 s.d 18</t>
    </r>
  </si>
  <si>
    <t>PAKET Vidio.com</t>
  </si>
  <si>
    <t>Vidio Ultimate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</si>
  <si>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</si>
  <si>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</si>
  <si>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1-6
</t>
    </r>
    <r>
      <rPr>
        <b/>
        <sz val="12"/>
        <rFont val="Calibri"/>
        <family val="2"/>
        <scheme val="minor"/>
      </rPr>
      <t>- Nusa Gold</t>
    </r>
    <r>
      <rPr>
        <b/>
        <sz val="12"/>
        <color rgb="FFFF0000"/>
        <rFont val="Calibri"/>
        <family val="2"/>
        <scheme val="minor"/>
      </rPr>
      <t xml:space="preserve"> bulan 7-12
</t>
    </r>
    <r>
      <rPr>
        <b/>
        <sz val="12"/>
        <rFont val="Calibri"/>
        <family val="2"/>
        <scheme val="minor"/>
      </rPr>
      <t>- Nusa Free To View</t>
    </r>
    <r>
      <rPr>
        <b/>
        <sz val="12"/>
        <color rgb="FFFF0000"/>
        <rFont val="Calibri"/>
        <family val="2"/>
        <scheme val="minor"/>
      </rPr>
      <t xml:space="preserve"> bulan 13-18</t>
    </r>
  </si>
  <si>
    <t>1. PEMBELIAN XSTREAM BOX</t>
  </si>
  <si>
    <t>2. PEMBELIAN XSTREAM RECURRING</t>
  </si>
  <si>
    <t>3. PEMBELIAN XSTREAM BOX BUNDLING Vidio.com</t>
  </si>
  <si>
    <t>4. BERLANGGANAN XSTREAM RECURRING BUNDLING Vidio.com</t>
  </si>
  <si>
    <t>5. PEMBELIAN XSTREAM BOX BUNDLING iQIYI</t>
  </si>
  <si>
    <t>6. BERLANGGANAN XSTREAM RECURRING BUNDLING iQIYI</t>
  </si>
  <si>
    <t>7. PEMBELIAN XSTREAM BOX BUNDLING WeTV</t>
  </si>
  <si>
    <t>8. BERLANGGANAN XSTREAM RECURRING BUNDLING WeTV</t>
  </si>
  <si>
    <t>2. Reaktivasi pelanggan yang registrasi 1 April 2023 bisa dilakukan dengan menekan tombol menu reaktivasi pada layanan Cubmu (paket Freemium)</t>
  </si>
  <si>
    <t>TRANSVISION NUSANTARA BOX SME UKM - FULL SET</t>
  </si>
  <si>
    <t>Simulasi perhitungan Transvision Nusantara Box SME UKM - Full Set diatas 4</t>
  </si>
  <si>
    <t>Simulasi perhitungan Transvision Satellite SME UKM - Full Set diatas 4</t>
  </si>
  <si>
    <t>Periode Berlangganan (Bulan)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</si>
  <si>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1-24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</si>
  <si>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1-12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Satellite Gold </t>
    </r>
    <r>
      <rPr>
        <b/>
        <sz val="12"/>
        <color rgb="FFFF0000"/>
        <rFont val="Calibri"/>
        <family val="2"/>
        <scheme val="minor"/>
      </rPr>
      <t>bulan 13-24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</si>
  <si>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1-6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7-12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</si>
  <si>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bulan 1-3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rgb="FFFF0000"/>
        <rFont val="Calibri"/>
        <family val="2"/>
        <scheme val="minor"/>
      </rPr>
      <t xml:space="preserve"> bulan 4-6</t>
    </r>
  </si>
  <si>
    <r>
      <t xml:space="preserve">1. Product diatas hanya tersedia di </t>
    </r>
    <r>
      <rPr>
        <b/>
        <sz val="11"/>
        <color theme="1"/>
        <rFont val="Calibri"/>
        <family val="2"/>
        <scheme val="minor"/>
      </rPr>
      <t xml:space="preserve">Xstream (Keranjang Xstream) </t>
    </r>
    <r>
      <rPr>
        <sz val="11"/>
        <color theme="1"/>
        <rFont val="Calibri"/>
        <family val="2"/>
        <scheme val="minor"/>
      </rPr>
      <t>dan</t>
    </r>
    <r>
      <rPr>
        <b/>
        <sz val="11"/>
        <color theme="1"/>
        <rFont val="Calibri"/>
        <family val="2"/>
        <scheme val="minor"/>
      </rPr>
      <t xml:space="preserve"> CubMU (Website, Mobile, TV)</t>
    </r>
  </si>
  <si>
    <t>2. Skema pembelian:
- Xstream : Harus memiliki paket dasar
- CubMu   : Tidak harus memiliki paket dasar</t>
  </si>
  <si>
    <t>A. SPECIAL PROMO</t>
  </si>
  <si>
    <r>
      <t xml:space="preserve">Promo Tahun Baru Box Baru </t>
    </r>
    <r>
      <rPr>
        <b/>
        <sz val="12"/>
        <color rgb="FFFF0000"/>
        <rFont val="Calibri"/>
        <family val="2"/>
      </rPr>
      <t>PM12</t>
    </r>
  </si>
  <si>
    <t>Included  12 bln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</si>
  <si>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1-12</t>
    </r>
  </si>
  <si>
    <r>
      <t xml:space="preserve">Promo Tahun Baru Box Baru </t>
    </r>
    <r>
      <rPr>
        <b/>
        <sz val="12"/>
        <color rgb="FFFF0000"/>
        <rFont val="Calibri"/>
        <family val="2"/>
      </rPr>
      <t>PM6</t>
    </r>
  </si>
  <si>
    <t>Included 6 bln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</si>
  <si>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1-6</t>
    </r>
  </si>
  <si>
    <t>B. PAKET PROMO PM12</t>
  </si>
  <si>
    <r>
      <t xml:space="preserve">Satellite Gold To Diamond </t>
    </r>
    <r>
      <rPr>
        <b/>
        <sz val="12"/>
        <color rgb="FFFF0000"/>
        <rFont val="Calibri"/>
        <family val="2"/>
      </rPr>
      <t>PM24</t>
    </r>
  </si>
  <si>
    <r>
      <t xml:space="preserve">Satellite Gold </t>
    </r>
    <r>
      <rPr>
        <b/>
        <sz val="12"/>
        <color rgb="FFFF0000"/>
        <rFont val="Calibri"/>
        <family val="2"/>
      </rPr>
      <t>PM24</t>
    </r>
    <r>
      <rPr>
        <b/>
        <sz val="12"/>
        <color rgb="FF000000"/>
        <rFont val="Calibri"/>
        <family val="2"/>
      </rPr>
      <t xml:space="preserve"> New V1</t>
    </r>
  </si>
  <si>
    <r>
      <t xml:space="preserve">Satellite Gold </t>
    </r>
    <r>
      <rPr>
        <b/>
        <sz val="12"/>
        <color rgb="FFFF0000"/>
        <rFont val="Calibri"/>
        <family val="2"/>
      </rPr>
      <t>PM12</t>
    </r>
    <r>
      <rPr>
        <b/>
        <sz val="12"/>
        <color rgb="FF000000"/>
        <rFont val="Calibri"/>
        <family val="2"/>
      </rPr>
      <t xml:space="preserve"> New V2</t>
    </r>
  </si>
  <si>
    <t>C. PAKET PROMO PM6</t>
  </si>
  <si>
    <r>
      <t xml:space="preserve">Satellite Gold </t>
    </r>
    <r>
      <rPr>
        <b/>
        <sz val="12"/>
        <color rgb="FFFF0000"/>
        <rFont val="Calibri"/>
        <family val="2"/>
        <scheme val="minor"/>
      </rPr>
      <t>PM6</t>
    </r>
    <r>
      <rPr>
        <b/>
        <sz val="12"/>
        <color theme="1"/>
        <rFont val="Calibri"/>
        <family val="2"/>
        <scheme val="minor"/>
      </rPr>
      <t xml:space="preserve"> New V2</t>
    </r>
  </si>
  <si>
    <t>Promo terbatas 20 Desember 2025 s.d 10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</si>
</sst>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164" formatCode="_-&quot;Rp&quot;* #,##0_-;\-&quot;Rp&quot;* #,##0_-;_-&quot;Rp&quot;* &quot;-&quot;_-;_-@_-"/>
    <numFmt numFmtId="165" formatCode="_-[$Rp-421]* #,##0_-;\-[$Rp-421]* #,##0_-;_-[$Rp-421]* \-_-;_-@_-"/>
    <numFmt numFmtId="166" formatCode="_(* #,##0.00_);_(* \(#,##0.00\);_(* \-??_);_(@_)"/>
    <numFmt numFmtId="167" formatCode="_-* #,##0_-;\-* #,##0_-;_-* \-_-;_-@_-"/>
    <numFmt numFmtId="168" formatCode="#,##0_ "/>
    <numFmt numFmtId="169" formatCode="0&quot; bln&quot;"/>
    <numFmt numFmtId="170" formatCode="&quot;Rp &quot;#,##0.0&quot; jt&quot;_);[Red]&quot;(Rp&quot;#,##0.0&quot; jt)&quot;"/>
    <numFmt numFmtId="171" formatCode="_-[$Rp-421]* #,##0_-;\-[$Rp-421]* #,##0_-;_-[$Rp-421]* \-??_-;_-@_-"/>
    <numFmt numFmtId="172" formatCode="0&quot; GB&quot;"/>
    <numFmt numFmtId="173" formatCode="0\ &quot;bln&quot;"/>
    <numFmt numFmtId="174" formatCode="_-[$Rp-421]* #,##0_-;\-[$Rp-421]* #,##0_-;_-[$Rp-421]* &quot;-&quot;??_-;_-@_-"/>
    <numFmt numFmtId="175" formatCode="\R\p\ #,##0.0\ \j\t_);[Red]\(\R\p#,##0.0\ \j\t\)"/>
    <numFmt numFmtId="176" formatCode="_-[$Rp-421]* #,##0_-;\-[$Rp-421]* #,##0_-;_-[$Rp-421]* &quot;-&quot;_-;_-@_-"/>
    <numFmt numFmtId="177" formatCode="&quot;Rp&quot;#,##0"/>
    <numFmt numFmtId="178" formatCode="_([$Rp-421]* #,##0_);_([$Rp-421]* \(#,##0\);_([$Rp-421]* &quot;-&quot;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FFF2CC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E2F0D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rgb="FFFFF2C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166" fontId="3" fillId="0" borderId="0" applyBorder="0" applyProtection="0"/>
    <xf numFmtId="9" fontId="3" fillId="0" borderId="0" applyBorder="0" applyProtection="0"/>
    <xf numFmtId="167" fontId="3" fillId="0" borderId="0" applyBorder="0" applyProtection="0"/>
    <xf numFmtId="0" fontId="6" fillId="0" borderId="0"/>
    <xf numFmtId="41" fontId="1" fillId="0" borderId="0" applyFont="0" applyFill="0" applyBorder="0" applyAlignment="0" applyProtection="0"/>
    <xf numFmtId="0" fontId="1" fillId="0" borderId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166" fontId="3" fillId="0" borderId="0" applyBorder="0" applyProtection="0"/>
    <xf numFmtId="41" fontId="1" fillId="0" borderId="0" applyFont="0" applyFill="0" applyBorder="0" applyAlignment="0" applyProtection="0"/>
  </cellStyleXfs>
  <cellXfs count="681">
    <xf numFmtId="0" fontId="0" fillId="0" borderId="0" xfId="0"/>
    <xf numFmtId="0" fontId="5" fillId="0" borderId="0" xfId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 wrapText="1"/>
    </xf>
    <xf numFmtId="164" fontId="5" fillId="7" borderId="4" xfId="1" applyNumberFormat="1" applyFont="1" applyFill="1" applyBorder="1" applyAlignment="1">
      <alignment horizontal="center" vertical="center"/>
    </xf>
    <xf numFmtId="0" fontId="5" fillId="7" borderId="4" xfId="3" applyNumberFormat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1" xfId="3" applyNumberFormat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1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1" fontId="17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5" applyAlignment="1">
      <alignment vertical="center" wrapText="1"/>
    </xf>
    <xf numFmtId="173" fontId="19" fillId="7" borderId="4" xfId="0" applyNumberFormat="1" applyFont="1" applyFill="1" applyBorder="1" applyAlignment="1">
      <alignment horizontal="center" vertical="center"/>
    </xf>
    <xf numFmtId="0" fontId="6" fillId="0" borderId="0" xfId="5" applyAlignment="1">
      <alignment vertical="center"/>
    </xf>
    <xf numFmtId="168" fontId="6" fillId="0" borderId="0" xfId="5" applyNumberFormat="1" applyAlignment="1">
      <alignment vertical="center"/>
    </xf>
    <xf numFmtId="173" fontId="19" fillId="7" borderId="2" xfId="0" applyNumberFormat="1" applyFont="1" applyFill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173" fontId="19" fillId="0" borderId="9" xfId="0" applyNumberFormat="1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173" fontId="19" fillId="7" borderId="9" xfId="0" applyNumberFormat="1" applyFont="1" applyFill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/>
    </xf>
    <xf numFmtId="173" fontId="19" fillId="7" borderId="1" xfId="0" applyNumberFormat="1" applyFont="1" applyFill="1" applyBorder="1" applyAlignment="1">
      <alignment horizontal="center" vertical="center"/>
    </xf>
    <xf numFmtId="164" fontId="6" fillId="7" borderId="4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7" borderId="7" xfId="0" quotePrefix="1" applyFont="1" applyFill="1" applyBorder="1" applyAlignment="1">
      <alignment horizontal="center" vertical="center" wrapText="1"/>
    </xf>
    <xf numFmtId="0" fontId="6" fillId="7" borderId="10" xfId="0" quotePrefix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top" wrapText="1"/>
    </xf>
    <xf numFmtId="3" fontId="4" fillId="11" borderId="19" xfId="1" applyNumberFormat="1" applyFont="1" applyFill="1" applyBorder="1" applyAlignment="1">
      <alignment horizontal="center" vertical="center" wrapText="1"/>
    </xf>
    <xf numFmtId="0" fontId="18" fillId="10" borderId="18" xfId="1" applyFont="1" applyFill="1" applyBorder="1" applyAlignment="1">
      <alignment horizontal="center" vertical="center" wrapText="1"/>
    </xf>
    <xf numFmtId="0" fontId="18" fillId="10" borderId="23" xfId="1" applyFont="1" applyFill="1" applyBorder="1" applyAlignment="1">
      <alignment horizontal="center" vertical="center" wrapText="1"/>
    </xf>
    <xf numFmtId="0" fontId="18" fillId="10" borderId="19" xfId="1" applyFont="1" applyFill="1" applyBorder="1" applyAlignment="1">
      <alignment horizontal="center" vertical="center" wrapText="1"/>
    </xf>
    <xf numFmtId="41" fontId="18" fillId="10" borderId="14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169" fontId="5" fillId="0" borderId="1" xfId="1" applyNumberFormat="1" applyFont="1" applyBorder="1" applyAlignment="1">
      <alignment horizontal="center" vertical="center"/>
    </xf>
    <xf numFmtId="3" fontId="4" fillId="12" borderId="2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14" xfId="1" applyFont="1" applyFill="1" applyBorder="1" applyAlignment="1">
      <alignment horizontal="center" vertical="center" wrapText="1"/>
    </xf>
    <xf numFmtId="164" fontId="15" fillId="8" borderId="4" xfId="0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center" vertical="center"/>
    </xf>
    <xf numFmtId="164" fontId="15" fillId="8" borderId="9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3" applyNumberFormat="1" applyFont="1" applyBorder="1" applyAlignment="1" applyProtection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10" borderId="11" xfId="1" applyFont="1" applyFill="1" applyBorder="1" applyAlignment="1">
      <alignment horizontal="center" vertical="center" wrapText="1"/>
    </xf>
    <xf numFmtId="0" fontId="4" fillId="10" borderId="14" xfId="1" applyFont="1" applyFill="1" applyBorder="1" applyAlignment="1">
      <alignment horizontal="center" vertical="center" wrapText="1"/>
    </xf>
    <xf numFmtId="3" fontId="4" fillId="10" borderId="24" xfId="1" applyNumberFormat="1" applyFont="1" applyFill="1" applyBorder="1" applyAlignment="1">
      <alignment horizontal="center" vertical="center" wrapText="1"/>
    </xf>
    <xf numFmtId="0" fontId="5" fillId="7" borderId="9" xfId="3" applyNumberFormat="1" applyFont="1" applyFill="1" applyBorder="1" applyAlignment="1" applyProtection="1">
      <alignment horizontal="center" vertical="center"/>
    </xf>
    <xf numFmtId="0" fontId="5" fillId="7" borderId="10" xfId="1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 applyAlignment="1">
      <alignment horizontal="left" vertical="center"/>
    </xf>
    <xf numFmtId="164" fontId="5" fillId="7" borderId="9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wrapText="1"/>
    </xf>
    <xf numFmtId="165" fontId="5" fillId="0" borderId="0" xfId="1" applyNumberFormat="1" applyFont="1" applyAlignment="1">
      <alignment vertical="center"/>
    </xf>
    <xf numFmtId="170" fontId="10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left" vertical="center"/>
    </xf>
    <xf numFmtId="0" fontId="5" fillId="0" borderId="0" xfId="1" applyFont="1" applyAlignment="1">
      <alignment horizontal="left" vertical="center"/>
    </xf>
    <xf numFmtId="169" fontId="9" fillId="0" borderId="0" xfId="1" applyNumberFormat="1" applyFont="1" applyAlignment="1">
      <alignment horizontal="center" vertical="center"/>
    </xf>
    <xf numFmtId="172" fontId="9" fillId="0" borderId="0" xfId="1" applyNumberFormat="1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3" fontId="5" fillId="0" borderId="0" xfId="1" applyNumberFormat="1" applyFont="1" applyAlignment="1">
      <alignment horizontal="left" vertical="center"/>
    </xf>
    <xf numFmtId="0" fontId="23" fillId="0" borderId="0" xfId="0" applyFont="1"/>
    <xf numFmtId="0" fontId="16" fillId="0" borderId="0" xfId="1" applyFont="1" applyAlignment="1">
      <alignment vertical="center" wrapText="1"/>
    </xf>
    <xf numFmtId="165" fontId="16" fillId="0" borderId="0" xfId="1" applyNumberFormat="1" applyFont="1" applyAlignment="1">
      <alignment vertical="center" wrapText="1"/>
    </xf>
    <xf numFmtId="9" fontId="16" fillId="0" borderId="0" xfId="3" applyFont="1" applyBorder="1" applyAlignment="1" applyProtection="1">
      <alignment vertical="center"/>
    </xf>
    <xf numFmtId="3" fontId="16" fillId="0" borderId="0" xfId="1" applyNumberFormat="1" applyFont="1" applyAlignment="1">
      <alignment vertical="center"/>
    </xf>
    <xf numFmtId="3" fontId="16" fillId="0" borderId="0" xfId="1" applyNumberFormat="1" applyFont="1" applyAlignment="1">
      <alignment vertical="center" wrapText="1"/>
    </xf>
    <xf numFmtId="3" fontId="16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/>
    <xf numFmtId="0" fontId="17" fillId="0" borderId="4" xfId="1" applyFont="1" applyBorder="1" applyAlignment="1">
      <alignment horizontal="center" vertical="center"/>
    </xf>
    <xf numFmtId="0" fontId="17" fillId="7" borderId="4" xfId="1" applyFont="1" applyFill="1" applyBorder="1" applyAlignment="1">
      <alignment horizontal="center" vertical="center"/>
    </xf>
    <xf numFmtId="41" fontId="4" fillId="8" borderId="14" xfId="1" applyNumberFormat="1" applyFont="1" applyFill="1" applyBorder="1" applyAlignment="1">
      <alignment horizontal="center" vertical="center" wrapText="1"/>
    </xf>
    <xf numFmtId="0" fontId="20" fillId="0" borderId="26" xfId="1" applyFont="1" applyBorder="1" applyAlignment="1">
      <alignment horizontal="left" vertical="center"/>
    </xf>
    <xf numFmtId="0" fontId="4" fillId="11" borderId="14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center" wrapText="1"/>
    </xf>
    <xf numFmtId="3" fontId="4" fillId="12" borderId="14" xfId="1" applyNumberFormat="1" applyFont="1" applyFill="1" applyBorder="1" applyAlignment="1">
      <alignment horizontal="center" vertical="center" wrapText="1"/>
    </xf>
    <xf numFmtId="0" fontId="5" fillId="7" borderId="23" xfId="1" applyFont="1" applyFill="1" applyBorder="1" applyAlignment="1">
      <alignment horizontal="center" vertical="center"/>
    </xf>
    <xf numFmtId="164" fontId="5" fillId="7" borderId="23" xfId="1" applyNumberFormat="1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horizontal="center" vertical="center" wrapText="1"/>
    </xf>
    <xf numFmtId="3" fontId="5" fillId="4" borderId="23" xfId="1" applyNumberFormat="1" applyFont="1" applyFill="1" applyBorder="1" applyAlignment="1">
      <alignment horizontal="center" vertical="center" wrapText="1"/>
    </xf>
    <xf numFmtId="170" fontId="5" fillId="4" borderId="23" xfId="1" applyNumberFormat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left" vertical="center"/>
    </xf>
    <xf numFmtId="164" fontId="4" fillId="8" borderId="4" xfId="1" applyNumberFormat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 wrapText="1"/>
    </xf>
    <xf numFmtId="164" fontId="5" fillId="7" borderId="2" xfId="1" applyNumberFormat="1" applyFont="1" applyFill="1" applyBorder="1" applyAlignment="1">
      <alignment horizontal="center" vertical="center"/>
    </xf>
    <xf numFmtId="164" fontId="4" fillId="8" borderId="2" xfId="1" applyNumberFormat="1" applyFont="1" applyFill="1" applyBorder="1" applyAlignment="1">
      <alignment horizontal="center" vertical="center"/>
    </xf>
    <xf numFmtId="0" fontId="5" fillId="7" borderId="2" xfId="3" applyNumberFormat="1" applyFont="1" applyFill="1" applyBorder="1" applyAlignment="1" applyProtection="1">
      <alignment horizontal="center" vertical="center"/>
    </xf>
    <xf numFmtId="0" fontId="5" fillId="7" borderId="20" xfId="1" applyFont="1" applyFill="1" applyBorder="1" applyAlignment="1">
      <alignment horizontal="center" vertical="center" wrapText="1"/>
    </xf>
    <xf numFmtId="3" fontId="5" fillId="7" borderId="5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164" fontId="4" fillId="10" borderId="14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center" vertical="center" wrapText="1"/>
    </xf>
    <xf numFmtId="164" fontId="5" fillId="7" borderId="4" xfId="1" applyNumberFormat="1" applyFont="1" applyFill="1" applyBorder="1" applyAlignment="1">
      <alignment horizontal="center" vertical="center" wrapText="1"/>
    </xf>
    <xf numFmtId="164" fontId="4" fillId="10" borderId="24" xfId="1" applyNumberFormat="1" applyFont="1" applyFill="1" applyBorder="1" applyAlignment="1">
      <alignment horizontal="center" vertical="center" wrapText="1"/>
    </xf>
    <xf numFmtId="164" fontId="5" fillId="7" borderId="4" xfId="3" applyNumberFormat="1" applyFont="1" applyFill="1" applyBorder="1" applyAlignment="1" applyProtection="1">
      <alignment horizontal="center" vertical="center"/>
    </xf>
    <xf numFmtId="164" fontId="5" fillId="7" borderId="5" xfId="1" applyNumberFormat="1" applyFont="1" applyFill="1" applyBorder="1" applyAlignment="1">
      <alignment horizontal="center" vertical="center" wrapText="1"/>
    </xf>
    <xf numFmtId="164" fontId="5" fillId="7" borderId="1" xfId="3" applyNumberFormat="1" applyFont="1" applyFill="1" applyBorder="1" applyAlignment="1" applyProtection="1">
      <alignment horizontal="center" vertical="center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7" borderId="9" xfId="3" applyNumberFormat="1" applyFont="1" applyFill="1" applyBorder="1" applyAlignment="1" applyProtection="1">
      <alignment horizontal="center" vertical="center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4" fillId="8" borderId="4" xfId="1" applyNumberFormat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164" fontId="5" fillId="7" borderId="2" xfId="1" applyNumberFormat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vertical="center" wrapText="1"/>
    </xf>
    <xf numFmtId="0" fontId="4" fillId="7" borderId="8" xfId="1" applyFont="1" applyFill="1" applyBorder="1" applyAlignment="1">
      <alignment vertical="center" wrapText="1"/>
    </xf>
    <xf numFmtId="164" fontId="15" fillId="0" borderId="0" xfId="0" applyNumberFormat="1" applyFont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9" fontId="5" fillId="4" borderId="1" xfId="1" applyNumberFormat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center"/>
    </xf>
    <xf numFmtId="164" fontId="4" fillId="11" borderId="14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11" borderId="11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top" wrapText="1"/>
    </xf>
    <xf numFmtId="3" fontId="4" fillId="11" borderId="2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8" fontId="0" fillId="9" borderId="1" xfId="0" applyNumberFormat="1" applyFill="1" applyBorder="1" applyAlignment="1">
      <alignment horizontal="center"/>
    </xf>
    <xf numFmtId="164" fontId="0" fillId="0" borderId="0" xfId="0" applyNumberFormat="1" applyAlignment="1">
      <alignment vertical="top" wrapText="1"/>
    </xf>
    <xf numFmtId="164" fontId="0" fillId="9" borderId="1" xfId="0" applyNumberForma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4" fillId="7" borderId="23" xfId="1" applyFont="1" applyFill="1" applyBorder="1" applyAlignment="1">
      <alignment horizontal="left" vertical="center" wrapText="1"/>
    </xf>
    <xf numFmtId="0" fontId="5" fillId="7" borderId="23" xfId="1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41" fontId="18" fillId="10" borderId="19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169" fontId="5" fillId="0" borderId="9" xfId="1" applyNumberFormat="1" applyFont="1" applyBorder="1" applyAlignment="1">
      <alignment horizontal="center" vertical="center"/>
    </xf>
    <xf numFmtId="0" fontId="5" fillId="15" borderId="1" xfId="1" applyFont="1" applyFill="1" applyBorder="1" applyAlignment="1">
      <alignment horizontal="center" vertical="center"/>
    </xf>
    <xf numFmtId="165" fontId="5" fillId="15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left" vertical="center"/>
    </xf>
    <xf numFmtId="169" fontId="5" fillId="7" borderId="1" xfId="1" applyNumberFormat="1" applyFont="1" applyFill="1" applyBorder="1" applyAlignment="1">
      <alignment horizontal="center" vertical="center"/>
    </xf>
    <xf numFmtId="0" fontId="5" fillId="15" borderId="7" xfId="1" applyFont="1" applyFill="1" applyBorder="1" applyAlignment="1">
      <alignment horizontal="center" vertical="center"/>
    </xf>
    <xf numFmtId="0" fontId="12" fillId="7" borderId="20" xfId="0" quotePrefix="1" applyFont="1" applyFill="1" applyBorder="1" applyAlignment="1">
      <alignment horizontal="left" vertical="center" wrapText="1"/>
    </xf>
    <xf numFmtId="0" fontId="12" fillId="0" borderId="7" xfId="0" quotePrefix="1" applyFont="1" applyBorder="1" applyAlignment="1">
      <alignment horizontal="left" vertical="center" wrapText="1"/>
    </xf>
    <xf numFmtId="0" fontId="12" fillId="7" borderId="7" xfId="0" quotePrefix="1" applyFont="1" applyFill="1" applyBorder="1" applyAlignment="1">
      <alignment horizontal="left" vertical="center" wrapText="1"/>
    </xf>
    <xf numFmtId="0" fontId="4" fillId="10" borderId="28" xfId="1" applyFont="1" applyFill="1" applyBorder="1" applyAlignment="1">
      <alignment horizontal="center" vertical="center" wrapText="1"/>
    </xf>
    <xf numFmtId="0" fontId="12" fillId="7" borderId="23" xfId="0" quotePrefix="1" applyFont="1" applyFill="1" applyBorder="1" applyAlignment="1">
      <alignment horizontal="left" vertical="center" wrapText="1"/>
    </xf>
    <xf numFmtId="0" fontId="4" fillId="7" borderId="28" xfId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center" wrapText="1"/>
    </xf>
    <xf numFmtId="164" fontId="5" fillId="4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left" vertical="center" wrapText="1"/>
    </xf>
    <xf numFmtId="169" fontId="5" fillId="7" borderId="4" xfId="1" applyNumberFormat="1" applyFont="1" applyFill="1" applyBorder="1" applyAlignment="1">
      <alignment horizontal="center" vertical="center"/>
    </xf>
    <xf numFmtId="0" fontId="12" fillId="7" borderId="5" xfId="0" quotePrefix="1" applyFont="1" applyFill="1" applyBorder="1" applyAlignment="1">
      <alignment horizontal="left" vertical="center" wrapText="1"/>
    </xf>
    <xf numFmtId="0" fontId="12" fillId="7" borderId="10" xfId="0" quotePrefix="1" applyFont="1" applyFill="1" applyBorder="1" applyAlignment="1">
      <alignment horizontal="left" vertical="center" wrapText="1"/>
    </xf>
    <xf numFmtId="169" fontId="10" fillId="0" borderId="4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9" fontId="5" fillId="5" borderId="4" xfId="1" applyNumberFormat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165" fontId="5" fillId="5" borderId="4" xfId="1" applyNumberFormat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9" fontId="5" fillId="4" borderId="9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24" fillId="16" borderId="1" xfId="5" applyFont="1" applyFill="1" applyBorder="1" applyAlignment="1">
      <alignment horizontal="center" vertical="center"/>
    </xf>
    <xf numFmtId="0" fontId="24" fillId="17" borderId="1" xfId="5" applyFont="1" applyFill="1" applyBorder="1" applyAlignment="1">
      <alignment horizontal="center" vertical="center"/>
    </xf>
    <xf numFmtId="0" fontId="24" fillId="18" borderId="1" xfId="5" applyFont="1" applyFill="1" applyBorder="1" applyAlignment="1">
      <alignment horizontal="center" vertical="center"/>
    </xf>
    <xf numFmtId="0" fontId="24" fillId="19" borderId="1" xfId="5" applyFont="1" applyFill="1" applyBorder="1" applyAlignment="1">
      <alignment horizontal="center" vertical="center"/>
    </xf>
    <xf numFmtId="41" fontId="24" fillId="6" borderId="1" xfId="13" applyFont="1" applyFill="1" applyBorder="1"/>
    <xf numFmtId="0" fontId="24" fillId="6" borderId="1" xfId="13" applyNumberFormat="1" applyFont="1" applyFill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6" borderId="16" xfId="13" applyNumberFormat="1" applyFont="1" applyFill="1" applyBorder="1" applyAlignment="1">
      <alignment horizontal="center" vertical="center"/>
    </xf>
    <xf numFmtId="0" fontId="25" fillId="0" borderId="0" xfId="0" applyFont="1"/>
    <xf numFmtId="0" fontId="24" fillId="16" borderId="30" xfId="5" applyFont="1" applyFill="1" applyBorder="1" applyAlignment="1">
      <alignment horizontal="center" vertical="center"/>
    </xf>
    <xf numFmtId="1" fontId="24" fillId="17" borderId="30" xfId="5" applyNumberFormat="1" applyFont="1" applyFill="1" applyBorder="1" applyAlignment="1">
      <alignment horizontal="center" vertical="center"/>
    </xf>
    <xf numFmtId="0" fontId="24" fillId="18" borderId="30" xfId="5" applyFont="1" applyFill="1" applyBorder="1" applyAlignment="1">
      <alignment horizontal="center" vertical="center"/>
    </xf>
    <xf numFmtId="0" fontId="24" fillId="19" borderId="30" xfId="5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25" fillId="0" borderId="30" xfId="0" applyFont="1" applyBorder="1"/>
    <xf numFmtId="0" fontId="24" fillId="6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177" fontId="24" fillId="0" borderId="1" xfId="0" applyNumberFormat="1" applyFont="1" applyBorder="1" applyAlignment="1">
      <alignment horizontal="center" wrapText="1"/>
    </xf>
    <xf numFmtId="177" fontId="24" fillId="0" borderId="1" xfId="5" applyNumberFormat="1" applyFont="1" applyBorder="1" applyAlignment="1">
      <alignment horizontal="center" vertical="center"/>
    </xf>
    <xf numFmtId="0" fontId="18" fillId="7" borderId="4" xfId="1" applyFont="1" applyFill="1" applyBorder="1" applyAlignment="1">
      <alignment horizontal="center" vertical="center"/>
    </xf>
    <xf numFmtId="0" fontId="18" fillId="7" borderId="9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0" fillId="0" borderId="0" xfId="0" applyAlignment="1">
      <alignment wrapText="1"/>
    </xf>
    <xf numFmtId="173" fontId="19" fillId="7" borderId="23" xfId="0" applyNumberFormat="1" applyFont="1" applyFill="1" applyBorder="1" applyAlignment="1">
      <alignment horizontal="center" vertical="center" wrapText="1"/>
    </xf>
    <xf numFmtId="173" fontId="19" fillId="0" borderId="23" xfId="0" applyNumberFormat="1" applyFont="1" applyBorder="1" applyAlignment="1">
      <alignment horizontal="center" vertical="center" wrapText="1"/>
    </xf>
    <xf numFmtId="0" fontId="18" fillId="7" borderId="18" xfId="1" applyFont="1" applyFill="1" applyBorder="1" applyAlignment="1">
      <alignment horizontal="center" vertical="center"/>
    </xf>
    <xf numFmtId="168" fontId="6" fillId="7" borderId="19" xfId="5" applyNumberFormat="1" applyFill="1" applyBorder="1" applyAlignment="1">
      <alignment horizontal="center" vertical="center" wrapText="1"/>
    </xf>
    <xf numFmtId="0" fontId="17" fillId="7" borderId="19" xfId="3" applyNumberFormat="1" applyFont="1" applyFill="1" applyBorder="1" applyAlignment="1" applyProtection="1">
      <alignment horizontal="center" vertical="center" wrapText="1"/>
    </xf>
    <xf numFmtId="0" fontId="18" fillId="7" borderId="23" xfId="1" applyFont="1" applyFill="1" applyBorder="1" applyAlignment="1">
      <alignment horizontal="center" vertical="center"/>
    </xf>
    <xf numFmtId="173" fontId="19" fillId="7" borderId="23" xfId="0" applyNumberFormat="1" applyFont="1" applyFill="1" applyBorder="1" applyAlignment="1">
      <alignment horizontal="center" vertical="center"/>
    </xf>
    <xf numFmtId="0" fontId="18" fillId="10" borderId="29" xfId="1" applyFont="1" applyFill="1" applyBorder="1" applyAlignment="1">
      <alignment horizontal="center" vertical="center" wrapText="1"/>
    </xf>
    <xf numFmtId="41" fontId="18" fillId="10" borderId="24" xfId="1" applyNumberFormat="1" applyFont="1" applyFill="1" applyBorder="1" applyAlignment="1">
      <alignment horizontal="center" vertical="center" wrapText="1"/>
    </xf>
    <xf numFmtId="168" fontId="6" fillId="7" borderId="23" xfId="5" applyNumberFormat="1" applyFill="1" applyBorder="1" applyAlignment="1">
      <alignment horizontal="center" vertical="center" wrapText="1"/>
    </xf>
    <xf numFmtId="173" fontId="19" fillId="0" borderId="5" xfId="0" applyNumberFormat="1" applyFont="1" applyBorder="1" applyAlignment="1">
      <alignment horizontal="center" vertical="center"/>
    </xf>
    <xf numFmtId="173" fontId="19" fillId="0" borderId="7" xfId="0" applyNumberFormat="1" applyFont="1" applyBorder="1" applyAlignment="1">
      <alignment horizontal="center" vertical="center"/>
    </xf>
    <xf numFmtId="173" fontId="19" fillId="0" borderId="10" xfId="0" applyNumberFormat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176" fontId="6" fillId="13" borderId="23" xfId="0" applyNumberFormat="1" applyFont="1" applyFill="1" applyBorder="1" applyAlignment="1">
      <alignment horizontal="right" vertical="center"/>
    </xf>
    <xf numFmtId="164" fontId="5" fillId="12" borderId="23" xfId="1" applyNumberFormat="1" applyFont="1" applyFill="1" applyBorder="1" applyAlignment="1">
      <alignment horizontal="center" vertical="center" wrapText="1"/>
    </xf>
    <xf numFmtId="0" fontId="4" fillId="10" borderId="29" xfId="1" applyFont="1" applyFill="1" applyBorder="1" applyAlignment="1">
      <alignment horizontal="center" vertical="center" wrapText="1"/>
    </xf>
    <xf numFmtId="3" fontId="4" fillId="12" borderId="24" xfId="1" applyNumberFormat="1" applyFont="1" applyFill="1" applyBorder="1" applyAlignment="1">
      <alignment horizontal="center" vertical="center" wrapText="1"/>
    </xf>
    <xf numFmtId="0" fontId="5" fillId="7" borderId="28" xfId="1" applyFont="1" applyFill="1" applyBorder="1" applyAlignment="1">
      <alignment horizontal="center" vertical="center"/>
    </xf>
    <xf numFmtId="165" fontId="5" fillId="2" borderId="19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 wrapText="1"/>
    </xf>
    <xf numFmtId="164" fontId="5" fillId="13" borderId="19" xfId="1" applyNumberFormat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/>
    </xf>
    <xf numFmtId="173" fontId="19" fillId="0" borderId="14" xfId="0" applyNumberFormat="1" applyFont="1" applyBorder="1" applyAlignment="1">
      <alignment horizontal="center" vertical="center"/>
    </xf>
    <xf numFmtId="168" fontId="6" fillId="0" borderId="14" xfId="5" applyNumberFormat="1" applyBorder="1" applyAlignment="1">
      <alignment horizontal="center" vertical="center"/>
    </xf>
    <xf numFmtId="0" fontId="17" fillId="0" borderId="24" xfId="3" applyNumberFormat="1" applyFont="1" applyBorder="1" applyAlignment="1" applyProtection="1">
      <alignment horizontal="center" vertical="center" wrapText="1"/>
    </xf>
    <xf numFmtId="41" fontId="17" fillId="7" borderId="20" xfId="1" applyNumberFormat="1" applyFont="1" applyFill="1" applyBorder="1" applyAlignment="1">
      <alignment horizontal="center" vertical="center" wrapText="1"/>
    </xf>
    <xf numFmtId="41" fontId="17" fillId="7" borderId="7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64" fontId="5" fillId="12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78" fontId="1" fillId="0" borderId="5" xfId="0" applyNumberFormat="1" applyFont="1" applyBorder="1" applyAlignment="1">
      <alignment horizontal="center"/>
    </xf>
    <xf numFmtId="0" fontId="0" fillId="9" borderId="6" xfId="0" applyFill="1" applyBorder="1" applyAlignment="1">
      <alignment horizontal="center"/>
    </xf>
    <xf numFmtId="178" fontId="1" fillId="9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Alignment="1">
      <alignment horizontal="left"/>
    </xf>
    <xf numFmtId="0" fontId="24" fillId="0" borderId="1" xfId="5" applyFont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right" vertical="center" indent="1"/>
    </xf>
    <xf numFmtId="41" fontId="24" fillId="6" borderId="1" xfId="13" applyFont="1" applyFill="1" applyBorder="1" applyAlignment="1">
      <alignment horizontal="right" indent="1"/>
    </xf>
    <xf numFmtId="41" fontId="24" fillId="6" borderId="16" xfId="13" applyFont="1" applyFill="1" applyBorder="1" applyAlignment="1">
      <alignment horizontal="right" indent="1"/>
    </xf>
    <xf numFmtId="0" fontId="24" fillId="0" borderId="0" xfId="0" applyFont="1" applyAlignment="1">
      <alignment horizontal="center"/>
    </xf>
    <xf numFmtId="0" fontId="24" fillId="20" borderId="0" xfId="0" applyFont="1" applyFill="1" applyAlignment="1">
      <alignment horizontal="center"/>
    </xf>
    <xf numFmtId="0" fontId="2" fillId="0" borderId="0" xfId="0" applyFont="1"/>
    <xf numFmtId="173" fontId="19" fillId="7" borderId="16" xfId="0" applyNumberFormat="1" applyFont="1" applyFill="1" applyBorder="1" applyAlignment="1">
      <alignment horizontal="center" vertical="center"/>
    </xf>
    <xf numFmtId="169" fontId="10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9" fontId="5" fillId="5" borderId="1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5" fillId="15" borderId="9" xfId="1" applyFont="1" applyFill="1" applyBorder="1" applyAlignment="1">
      <alignment horizontal="center" vertical="center"/>
    </xf>
    <xf numFmtId="165" fontId="5" fillId="15" borderId="9" xfId="1" applyNumberFormat="1" applyFont="1" applyFill="1" applyBorder="1" applyAlignment="1">
      <alignment horizontal="left" vertical="center"/>
    </xf>
    <xf numFmtId="169" fontId="5" fillId="7" borderId="16" xfId="1" applyNumberFormat="1" applyFont="1" applyFill="1" applyBorder="1" applyAlignment="1">
      <alignment horizontal="center" vertical="center"/>
    </xf>
    <xf numFmtId="164" fontId="5" fillId="7" borderId="16" xfId="1" applyNumberFormat="1" applyFont="1" applyFill="1" applyBorder="1" applyAlignment="1">
      <alignment horizontal="center" vertical="center"/>
    </xf>
    <xf numFmtId="0" fontId="12" fillId="7" borderId="21" xfId="0" quotePrefix="1" applyFont="1" applyFill="1" applyBorder="1" applyAlignment="1">
      <alignment horizontal="left" vertical="center" wrapText="1"/>
    </xf>
    <xf numFmtId="169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5" fillId="15" borderId="5" xfId="1" applyFont="1" applyFill="1" applyBorder="1" applyAlignment="1">
      <alignment horizontal="center" vertical="center"/>
    </xf>
    <xf numFmtId="0" fontId="5" fillId="15" borderId="4" xfId="1" applyFont="1" applyFill="1" applyBorder="1" applyAlignment="1">
      <alignment horizontal="center" vertical="center"/>
    </xf>
    <xf numFmtId="0" fontId="10" fillId="15" borderId="7" xfId="1" applyFont="1" applyFill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10" xfId="0" quotePrefix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left" vertical="center" wrapText="1"/>
    </xf>
    <xf numFmtId="164" fontId="15" fillId="21" borderId="2" xfId="5" applyNumberFormat="1" applyFont="1" applyFill="1" applyBorder="1" applyAlignment="1">
      <alignment vertical="center"/>
    </xf>
    <xf numFmtId="164" fontId="18" fillId="21" borderId="1" xfId="1" applyNumberFormat="1" applyFont="1" applyFill="1" applyBorder="1" applyAlignment="1">
      <alignment horizontal="center" vertical="center" wrapText="1"/>
    </xf>
    <xf numFmtId="164" fontId="18" fillId="21" borderId="9" xfId="1" applyNumberFormat="1" applyFont="1" applyFill="1" applyBorder="1" applyAlignment="1">
      <alignment horizontal="center" vertical="center" wrapText="1"/>
    </xf>
    <xf numFmtId="164" fontId="15" fillId="21" borderId="9" xfId="5" applyNumberFormat="1" applyFont="1" applyFill="1" applyBorder="1" applyAlignment="1">
      <alignment vertical="center"/>
    </xf>
    <xf numFmtId="41" fontId="18" fillId="22" borderId="14" xfId="1" applyNumberFormat="1" applyFont="1" applyFill="1" applyBorder="1" applyAlignment="1">
      <alignment horizontal="center" vertical="center" wrapText="1"/>
    </xf>
    <xf numFmtId="164" fontId="18" fillId="22" borderId="4" xfId="1" applyNumberFormat="1" applyFont="1" applyFill="1" applyBorder="1" applyAlignment="1">
      <alignment horizontal="center" vertical="center" wrapText="1"/>
    </xf>
    <xf numFmtId="164" fontId="18" fillId="22" borderId="2" xfId="1" applyNumberFormat="1" applyFont="1" applyFill="1" applyBorder="1" applyAlignment="1">
      <alignment horizontal="center" vertical="center" wrapText="1"/>
    </xf>
    <xf numFmtId="164" fontId="18" fillId="22" borderId="1" xfId="1" applyNumberFormat="1" applyFont="1" applyFill="1" applyBorder="1" applyAlignment="1">
      <alignment horizontal="center" vertical="center" wrapText="1"/>
    </xf>
    <xf numFmtId="164" fontId="18" fillId="22" borderId="9" xfId="1" applyNumberFormat="1" applyFont="1" applyFill="1" applyBorder="1" applyAlignment="1">
      <alignment horizontal="center" vertical="center" wrapText="1"/>
    </xf>
    <xf numFmtId="164" fontId="15" fillId="22" borderId="4" xfId="5" applyNumberFormat="1" applyFont="1" applyFill="1" applyBorder="1" applyAlignment="1">
      <alignment vertical="center"/>
    </xf>
    <xf numFmtId="164" fontId="15" fillId="22" borderId="2" xfId="5" applyNumberFormat="1" applyFont="1" applyFill="1" applyBorder="1" applyAlignment="1">
      <alignment vertical="center"/>
    </xf>
    <xf numFmtId="41" fontId="18" fillId="22" borderId="23" xfId="1" applyNumberFormat="1" applyFont="1" applyFill="1" applyBorder="1" applyAlignment="1">
      <alignment horizontal="center" vertical="center" wrapText="1"/>
    </xf>
    <xf numFmtId="0" fontId="4" fillId="23" borderId="14" xfId="1" applyFont="1" applyFill="1" applyBorder="1" applyAlignment="1">
      <alignment horizontal="center" vertical="center" wrapText="1"/>
    </xf>
    <xf numFmtId="165" fontId="4" fillId="23" borderId="23" xfId="1" applyNumberFormat="1" applyFont="1" applyFill="1" applyBorder="1" applyAlignment="1">
      <alignment horizontal="center" vertical="center"/>
    </xf>
    <xf numFmtId="165" fontId="4" fillId="23" borderId="17" xfId="1" applyNumberFormat="1" applyFont="1" applyFill="1" applyBorder="1" applyAlignment="1">
      <alignment horizontal="center" vertical="center"/>
    </xf>
    <xf numFmtId="0" fontId="4" fillId="23" borderId="23" xfId="1" applyFont="1" applyFill="1" applyBorder="1" applyAlignment="1">
      <alignment horizontal="center" vertical="center" wrapText="1"/>
    </xf>
    <xf numFmtId="177" fontId="4" fillId="23" borderId="2" xfId="1" applyNumberFormat="1" applyFont="1" applyFill="1" applyBorder="1" applyAlignment="1">
      <alignment horizontal="center" vertical="center" wrapText="1"/>
    </xf>
    <xf numFmtId="165" fontId="4" fillId="22" borderId="23" xfId="1" applyNumberFormat="1" applyFont="1" applyFill="1" applyBorder="1" applyAlignment="1">
      <alignment horizontal="center" vertical="center"/>
    </xf>
    <xf numFmtId="168" fontId="6" fillId="0" borderId="4" xfId="5" quotePrefix="1" applyNumberFormat="1" applyBorder="1" applyAlignment="1">
      <alignment horizontal="left" vertical="center"/>
    </xf>
    <xf numFmtId="168" fontId="6" fillId="0" borderId="1" xfId="5" quotePrefix="1" applyNumberFormat="1" applyBorder="1" applyAlignment="1">
      <alignment horizontal="left" vertical="center"/>
    </xf>
    <xf numFmtId="168" fontId="6" fillId="0" borderId="9" xfId="5" quotePrefix="1" applyNumberFormat="1" applyBorder="1" applyAlignment="1">
      <alignment horizontal="left" vertical="center"/>
    </xf>
    <xf numFmtId="178" fontId="0" fillId="9" borderId="9" xfId="0" applyNumberFormat="1" applyFill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8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78" fontId="1" fillId="0" borderId="19" xfId="0" applyNumberFormat="1" applyFont="1" applyBorder="1" applyAlignment="1">
      <alignment horizontal="center"/>
    </xf>
    <xf numFmtId="0" fontId="0" fillId="9" borderId="3" xfId="0" applyFill="1" applyBorder="1" applyAlignment="1">
      <alignment horizontal="center"/>
    </xf>
    <xf numFmtId="178" fontId="0" fillId="9" borderId="4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1" fillId="9" borderId="4" xfId="0" applyNumberFormat="1" applyFont="1" applyFill="1" applyBorder="1" applyAlignment="1">
      <alignment horizontal="center"/>
    </xf>
    <xf numFmtId="178" fontId="1" fillId="9" borderId="5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1" fillId="9" borderId="9" xfId="0" applyNumberFormat="1" applyFont="1" applyFill="1" applyBorder="1" applyAlignment="1">
      <alignment horizontal="center"/>
    </xf>
    <xf numFmtId="178" fontId="1" fillId="9" borderId="1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78" fontId="1" fillId="0" borderId="10" xfId="0" applyNumberFormat="1" applyFont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164" fontId="4" fillId="11" borderId="9" xfId="1" applyNumberFormat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3" fontId="0" fillId="0" borderId="16" xfId="0" applyNumberFormat="1" applyBorder="1"/>
    <xf numFmtId="3" fontId="0" fillId="18" borderId="4" xfId="0" applyNumberFormat="1" applyFill="1" applyBorder="1"/>
    <xf numFmtId="3" fontId="0" fillId="18" borderId="1" xfId="0" applyNumberFormat="1" applyFill="1" applyBorder="1"/>
    <xf numFmtId="3" fontId="0" fillId="18" borderId="9" xfId="0" applyNumberFormat="1" applyFill="1" applyBorder="1"/>
    <xf numFmtId="3" fontId="0" fillId="0" borderId="9" xfId="0" applyNumberFormat="1" applyBorder="1"/>
    <xf numFmtId="0" fontId="12" fillId="0" borderId="23" xfId="0" quotePrefix="1" applyFont="1" applyBorder="1" applyAlignment="1">
      <alignment horizontal="left" vertical="center" wrapText="1"/>
    </xf>
    <xf numFmtId="41" fontId="17" fillId="0" borderId="4" xfId="1" applyNumberFormat="1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center" vertical="center"/>
    </xf>
    <xf numFmtId="41" fontId="17" fillId="0" borderId="9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65" fontId="5" fillId="0" borderId="16" xfId="1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3" fontId="0" fillId="0" borderId="2" xfId="0" applyNumberFormat="1" applyBorder="1"/>
    <xf numFmtId="3" fontId="0" fillId="18" borderId="2" xfId="0" applyNumberFormat="1" applyFill="1" applyBorder="1"/>
    <xf numFmtId="3" fontId="0" fillId="18" borderId="16" xfId="0" applyNumberFormat="1" applyFill="1" applyBorder="1"/>
    <xf numFmtId="164" fontId="13" fillId="22" borderId="1" xfId="5" applyNumberFormat="1" applyFont="1" applyFill="1" applyBorder="1" applyAlignment="1">
      <alignment vertical="center"/>
    </xf>
    <xf numFmtId="164" fontId="13" fillId="22" borderId="4" xfId="5" applyNumberFormat="1" applyFont="1" applyFill="1" applyBorder="1" applyAlignment="1">
      <alignment vertical="center"/>
    </xf>
    <xf numFmtId="164" fontId="13" fillId="22" borderId="9" xfId="5" applyNumberFormat="1" applyFont="1" applyFill="1" applyBorder="1" applyAlignment="1">
      <alignment vertical="center"/>
    </xf>
    <xf numFmtId="164" fontId="17" fillId="0" borderId="4" xfId="1" applyNumberFormat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164" fontId="17" fillId="0" borderId="9" xfId="1" applyNumberFormat="1" applyFont="1" applyBorder="1" applyAlignment="1">
      <alignment horizontal="center" vertical="center"/>
    </xf>
    <xf numFmtId="0" fontId="18" fillId="0" borderId="4" xfId="3" quotePrefix="1" applyNumberFormat="1" applyFont="1" applyBorder="1" applyAlignment="1" applyProtection="1">
      <alignment horizontal="left" vertical="center" wrapText="1"/>
    </xf>
    <xf numFmtId="41" fontId="17" fillId="0" borderId="5" xfId="1" applyNumberFormat="1" applyFont="1" applyBorder="1" applyAlignment="1">
      <alignment horizontal="center" vertical="center" wrapText="1"/>
    </xf>
    <xf numFmtId="0" fontId="18" fillId="0" borderId="1" xfId="3" quotePrefix="1" applyNumberFormat="1" applyFont="1" applyBorder="1" applyAlignment="1" applyProtection="1">
      <alignment horizontal="left" vertical="center" wrapText="1"/>
    </xf>
    <xf numFmtId="41" fontId="17" fillId="0" borderId="7" xfId="1" applyNumberFormat="1" applyFont="1" applyBorder="1" applyAlignment="1">
      <alignment horizontal="center" vertical="center" wrapText="1"/>
    </xf>
    <xf numFmtId="0" fontId="18" fillId="0" borderId="9" xfId="3" quotePrefix="1" applyNumberFormat="1" applyFont="1" applyBorder="1" applyAlignment="1" applyProtection="1">
      <alignment horizontal="left" vertical="center" wrapText="1"/>
    </xf>
    <xf numFmtId="41" fontId="17" fillId="0" borderId="10" xfId="1" applyNumberFormat="1" applyFont="1" applyBorder="1" applyAlignment="1">
      <alignment horizontal="center" vertical="center" wrapText="1"/>
    </xf>
    <xf numFmtId="164" fontId="15" fillId="22" borderId="1" xfId="5" applyNumberFormat="1" applyFont="1" applyFill="1" applyBorder="1" applyAlignment="1">
      <alignment vertical="center"/>
    </xf>
    <xf numFmtId="164" fontId="15" fillId="22" borderId="9" xfId="5" applyNumberFormat="1" applyFont="1" applyFill="1" applyBorder="1" applyAlignment="1">
      <alignment vertical="center"/>
    </xf>
    <xf numFmtId="164" fontId="4" fillId="22" borderId="23" xfId="1" applyNumberFormat="1" applyFont="1" applyFill="1" applyBorder="1" applyAlignment="1">
      <alignment horizontal="center" vertical="center" wrapText="1"/>
    </xf>
    <xf numFmtId="165" fontId="9" fillId="23" borderId="4" xfId="1" applyNumberFormat="1" applyFont="1" applyFill="1" applyBorder="1" applyAlignment="1">
      <alignment horizontal="center" vertical="center"/>
    </xf>
    <xf numFmtId="165" fontId="9" fillId="23" borderId="1" xfId="1" applyNumberFormat="1" applyFont="1" applyFill="1" applyBorder="1" applyAlignment="1">
      <alignment horizontal="center" vertical="center"/>
    </xf>
    <xf numFmtId="165" fontId="4" fillId="23" borderId="1" xfId="1" applyNumberFormat="1" applyFont="1" applyFill="1" applyBorder="1" applyAlignment="1">
      <alignment horizontal="center" vertical="center"/>
    </xf>
    <xf numFmtId="165" fontId="4" fillId="23" borderId="9" xfId="1" applyNumberFormat="1" applyFont="1" applyFill="1" applyBorder="1" applyAlignment="1">
      <alignment horizontal="center" vertical="center"/>
    </xf>
    <xf numFmtId="165" fontId="4" fillId="23" borderId="2" xfId="1" applyNumberFormat="1" applyFont="1" applyFill="1" applyBorder="1" applyAlignment="1">
      <alignment horizontal="center" vertical="center"/>
    </xf>
    <xf numFmtId="165" fontId="4" fillId="23" borderId="16" xfId="1" applyNumberFormat="1" applyFont="1" applyFill="1" applyBorder="1" applyAlignment="1">
      <alignment horizontal="center" vertical="center"/>
    </xf>
    <xf numFmtId="165" fontId="4" fillId="23" borderId="4" xfId="1" applyNumberFormat="1" applyFont="1" applyFill="1" applyBorder="1" applyAlignment="1">
      <alignment horizontal="center" vertical="center"/>
    </xf>
    <xf numFmtId="165" fontId="4" fillId="23" borderId="15" xfId="1" applyNumberFormat="1" applyFont="1" applyFill="1" applyBorder="1" applyAlignment="1">
      <alignment horizontal="center" vertical="center"/>
    </xf>
    <xf numFmtId="0" fontId="4" fillId="24" borderId="14" xfId="1" applyFont="1" applyFill="1" applyBorder="1" applyAlignment="1">
      <alignment horizontal="center" vertical="center" wrapText="1"/>
    </xf>
    <xf numFmtId="164" fontId="5" fillId="22" borderId="23" xfId="1" applyNumberFormat="1" applyFont="1" applyFill="1" applyBorder="1" applyAlignment="1">
      <alignment horizontal="center" vertical="center"/>
    </xf>
    <xf numFmtId="164" fontId="4" fillId="24" borderId="9" xfId="1" applyNumberFormat="1" applyFont="1" applyFill="1" applyBorder="1" applyAlignment="1">
      <alignment horizontal="center" vertical="center" wrapText="1"/>
    </xf>
    <xf numFmtId="164" fontId="4" fillId="22" borderId="2" xfId="1" applyNumberFormat="1" applyFont="1" applyFill="1" applyBorder="1" applyAlignment="1">
      <alignment horizontal="center" vertical="center"/>
    </xf>
    <xf numFmtId="164" fontId="4" fillId="22" borderId="1" xfId="1" applyNumberFormat="1" applyFont="1" applyFill="1" applyBorder="1" applyAlignment="1">
      <alignment horizontal="center" vertical="center"/>
    </xf>
    <xf numFmtId="164" fontId="4" fillId="22" borderId="9" xfId="1" applyNumberFormat="1" applyFont="1" applyFill="1" applyBorder="1" applyAlignment="1">
      <alignment horizontal="center" vertical="center"/>
    </xf>
    <xf numFmtId="164" fontId="4" fillId="22" borderId="4" xfId="1" applyNumberFormat="1" applyFont="1" applyFill="1" applyBorder="1" applyAlignment="1">
      <alignment horizontal="center" vertical="center"/>
    </xf>
    <xf numFmtId="164" fontId="15" fillId="22" borderId="23" xfId="5" applyNumberFormat="1" applyFont="1" applyFill="1" applyBorder="1" applyAlignment="1">
      <alignment horizontal="center" vertical="center"/>
    </xf>
    <xf numFmtId="164" fontId="15" fillId="22" borderId="14" xfId="5" applyNumberFormat="1" applyFont="1" applyFill="1" applyBorder="1" applyAlignment="1">
      <alignment horizontal="center" vertical="center"/>
    </xf>
    <xf numFmtId="164" fontId="15" fillId="22" borderId="16" xfId="5" applyNumberFormat="1" applyFont="1" applyFill="1" applyBorder="1" applyAlignment="1">
      <alignment vertical="center"/>
    </xf>
    <xf numFmtId="164" fontId="15" fillId="22" borderId="3" xfId="5" applyNumberFormat="1" applyFont="1" applyFill="1" applyBorder="1" applyAlignment="1">
      <alignment vertical="center"/>
    </xf>
    <xf numFmtId="164" fontId="15" fillId="22" borderId="6" xfId="5" applyNumberFormat="1" applyFont="1" applyFill="1" applyBorder="1" applyAlignment="1">
      <alignment vertical="center"/>
    </xf>
    <xf numFmtId="164" fontId="15" fillId="22" borderId="8" xfId="5" applyNumberFormat="1" applyFont="1" applyFill="1" applyBorder="1" applyAlignment="1">
      <alignment vertical="center"/>
    </xf>
    <xf numFmtId="0" fontId="18" fillId="10" borderId="24" xfId="1" applyFont="1" applyFill="1" applyBorder="1" applyAlignment="1">
      <alignment horizontal="center" vertical="center" wrapText="1"/>
    </xf>
    <xf numFmtId="41" fontId="17" fillId="7" borderId="5" xfId="1" applyNumberFormat="1" applyFont="1" applyFill="1" applyBorder="1" applyAlignment="1">
      <alignment horizontal="center" vertical="center" wrapText="1"/>
    </xf>
    <xf numFmtId="41" fontId="17" fillId="7" borderId="10" xfId="1" applyNumberFormat="1" applyFont="1" applyFill="1" applyBorder="1" applyAlignment="1">
      <alignment horizontal="center" vertical="center" wrapText="1"/>
    </xf>
    <xf numFmtId="164" fontId="15" fillId="21" borderId="4" xfId="5" applyNumberFormat="1" applyFont="1" applyFill="1" applyBorder="1" applyAlignment="1">
      <alignment vertical="center"/>
    </xf>
    <xf numFmtId="164" fontId="17" fillId="7" borderId="4" xfId="1" applyNumberFormat="1" applyFont="1" applyFill="1" applyBorder="1" applyAlignment="1">
      <alignment horizontal="center" vertical="center" wrapText="1"/>
    </xf>
    <xf numFmtId="164" fontId="17" fillId="7" borderId="1" xfId="1" applyNumberFormat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0" fontId="17" fillId="7" borderId="9" xfId="1" applyFont="1" applyFill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64" fontId="17" fillId="0" borderId="9" xfId="1" applyNumberFormat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18" fillId="10" borderId="23" xfId="1" applyNumberFormat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 wrapText="1"/>
    </xf>
    <xf numFmtId="0" fontId="17" fillId="7" borderId="24" xfId="1" applyFont="1" applyFill="1" applyBorder="1" applyAlignment="1">
      <alignment horizontal="center" vertical="center" wrapText="1"/>
    </xf>
    <xf numFmtId="164" fontId="17" fillId="7" borderId="2" xfId="1" applyNumberFormat="1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/>
    </xf>
    <xf numFmtId="0" fontId="17" fillId="7" borderId="10" xfId="1" applyFont="1" applyFill="1" applyBorder="1" applyAlignment="1">
      <alignment horizontal="center" vertical="center" wrapText="1"/>
    </xf>
    <xf numFmtId="164" fontId="6" fillId="0" borderId="4" xfId="5" applyNumberFormat="1" applyBorder="1" applyAlignment="1">
      <alignment vertical="center"/>
    </xf>
    <xf numFmtId="0" fontId="17" fillId="0" borderId="14" xfId="1" applyFont="1" applyBorder="1" applyAlignment="1">
      <alignment horizontal="center" vertical="center" wrapText="1"/>
    </xf>
    <xf numFmtId="164" fontId="6" fillId="0" borderId="2" xfId="5" applyNumberFormat="1" applyBorder="1" applyAlignment="1">
      <alignment vertical="center"/>
    </xf>
    <xf numFmtId="164" fontId="6" fillId="0" borderId="1" xfId="5" applyNumberFormat="1" applyBorder="1" applyAlignment="1">
      <alignment vertical="center"/>
    </xf>
    <xf numFmtId="164" fontId="15" fillId="21" borderId="1" xfId="5" applyNumberFormat="1" applyFont="1" applyFill="1" applyBorder="1" applyAlignment="1">
      <alignment vertical="center"/>
    </xf>
    <xf numFmtId="164" fontId="6" fillId="0" borderId="9" xfId="5" applyNumberFormat="1" applyBorder="1" applyAlignment="1">
      <alignment vertical="center"/>
    </xf>
    <xf numFmtId="164" fontId="15" fillId="22" borderId="4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15" fillId="22" borderId="2" xfId="0" applyNumberFormat="1" applyFont="1" applyFill="1" applyBorder="1" applyAlignment="1">
      <alignment horizontal="center" vertical="center"/>
    </xf>
    <xf numFmtId="164" fontId="15" fillId="22" borderId="1" xfId="0" applyNumberFormat="1" applyFont="1" applyFill="1" applyBorder="1" applyAlignment="1">
      <alignment horizontal="center" vertical="center"/>
    </xf>
    <xf numFmtId="164" fontId="15" fillId="22" borderId="9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15" fillId="21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5" fillId="21" borderId="1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15" fillId="21" borderId="9" xfId="0" applyNumberFormat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 wrapText="1"/>
    </xf>
    <xf numFmtId="0" fontId="17" fillId="7" borderId="31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22" borderId="14" xfId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7" borderId="17" xfId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164" fontId="18" fillId="22" borderId="4" xfId="0" applyNumberFormat="1" applyFont="1" applyFill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wrapText="1"/>
    </xf>
    <xf numFmtId="164" fontId="18" fillId="22" borderId="1" xfId="0" applyNumberFormat="1" applyFont="1" applyFill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164" fontId="18" fillId="22" borderId="9" xfId="0" applyNumberFormat="1" applyFont="1" applyFill="1" applyBorder="1" applyAlignment="1">
      <alignment horizontal="center" vertical="center" readingOrder="1"/>
    </xf>
    <xf numFmtId="0" fontId="17" fillId="0" borderId="17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18" fillId="7" borderId="4" xfId="1" applyNumberFormat="1" applyFont="1" applyFill="1" applyBorder="1" applyAlignment="1">
      <alignment vertical="center"/>
    </xf>
    <xf numFmtId="164" fontId="18" fillId="7" borderId="1" xfId="1" applyNumberFormat="1" applyFont="1" applyFill="1" applyBorder="1" applyAlignment="1">
      <alignment vertical="center"/>
    </xf>
    <xf numFmtId="164" fontId="18" fillId="7" borderId="9" xfId="1" applyNumberFormat="1" applyFont="1" applyFill="1" applyBorder="1" applyAlignment="1">
      <alignment vertical="center"/>
    </xf>
    <xf numFmtId="164" fontId="0" fillId="0" borderId="0" xfId="0" applyNumberFormat="1"/>
    <xf numFmtId="0" fontId="18" fillId="0" borderId="18" xfId="1" applyFont="1" applyBorder="1" applyAlignment="1">
      <alignment horizontal="center" vertical="center" wrapText="1"/>
    </xf>
    <xf numFmtId="173" fontId="19" fillId="0" borderId="23" xfId="0" applyNumberFormat="1" applyFont="1" applyBorder="1" applyAlignment="1">
      <alignment horizontal="center" vertical="center"/>
    </xf>
    <xf numFmtId="164" fontId="17" fillId="0" borderId="23" xfId="1" applyNumberFormat="1" applyFont="1" applyBorder="1" applyAlignment="1">
      <alignment horizontal="center" vertical="center" wrapText="1"/>
    </xf>
    <xf numFmtId="164" fontId="18" fillId="22" borderId="23" xfId="1" applyNumberFormat="1" applyFont="1" applyFill="1" applyBorder="1" applyAlignment="1">
      <alignment horizontal="center" vertical="center" wrapText="1"/>
    </xf>
    <xf numFmtId="0" fontId="18" fillId="0" borderId="23" xfId="3" quotePrefix="1" applyNumberFormat="1" applyFont="1" applyBorder="1" applyAlignment="1" applyProtection="1">
      <alignment horizontal="left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7" borderId="23" xfId="1" applyFont="1" applyFill="1" applyBorder="1" applyAlignment="1">
      <alignment horizontal="center" vertical="center"/>
    </xf>
    <xf numFmtId="164" fontId="17" fillId="7" borderId="23" xfId="1" applyNumberFormat="1" applyFont="1" applyFill="1" applyBorder="1" applyAlignment="1">
      <alignment horizontal="center" vertical="center" wrapText="1"/>
    </xf>
    <xf numFmtId="0" fontId="17" fillId="7" borderId="23" xfId="1" applyFont="1" applyFill="1" applyBorder="1" applyAlignment="1">
      <alignment horizontal="center" vertical="center" wrapText="1"/>
    </xf>
    <xf numFmtId="0" fontId="17" fillId="7" borderId="19" xfId="1" applyFont="1" applyFill="1" applyBorder="1" applyAlignment="1">
      <alignment horizontal="center" vertical="center" wrapText="1"/>
    </xf>
    <xf numFmtId="41" fontId="17" fillId="0" borderId="19" xfId="1" applyNumberFormat="1" applyFont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left" vertical="center"/>
    </xf>
    <xf numFmtId="3" fontId="5" fillId="7" borderId="23" xfId="1" applyNumberFormat="1" applyFont="1" applyFill="1" applyBorder="1" applyAlignment="1">
      <alignment horizontal="center" vertical="center"/>
    </xf>
    <xf numFmtId="170" fontId="5" fillId="7" borderId="23" xfId="1" applyNumberFormat="1" applyFont="1" applyFill="1" applyBorder="1" applyAlignment="1">
      <alignment horizontal="center" vertical="center" wrapText="1"/>
    </xf>
    <xf numFmtId="171" fontId="5" fillId="7" borderId="23" xfId="1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 wrapText="1"/>
    </xf>
    <xf numFmtId="171" fontId="5" fillId="0" borderId="23" xfId="1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/>
    </xf>
    <xf numFmtId="170" fontId="5" fillId="0" borderId="23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15" fillId="0" borderId="23" xfId="0" applyFont="1" applyBorder="1" applyAlignment="1">
      <alignment vertical="center" wrapText="1"/>
    </xf>
    <xf numFmtId="3" fontId="6" fillId="0" borderId="23" xfId="0" applyNumberFormat="1" applyFont="1" applyBorder="1" applyAlignment="1">
      <alignment horizontal="center" vertical="center"/>
    </xf>
    <xf numFmtId="175" fontId="19" fillId="0" borderId="23" xfId="0" applyNumberFormat="1" applyFont="1" applyBorder="1" applyAlignment="1">
      <alignment horizontal="center" vertical="center" wrapText="1"/>
    </xf>
    <xf numFmtId="174" fontId="6" fillId="0" borderId="23" xfId="0" applyNumberFormat="1" applyFont="1" applyBorder="1" applyAlignment="1">
      <alignment vertical="center"/>
    </xf>
    <xf numFmtId="3" fontId="5" fillId="0" borderId="19" xfId="1" applyNumberFormat="1" applyFont="1" applyBorder="1" applyAlignment="1">
      <alignment horizontal="center" vertical="center" wrapText="1"/>
    </xf>
    <xf numFmtId="0" fontId="18" fillId="10" borderId="28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/>
    </xf>
    <xf numFmtId="168" fontId="6" fillId="0" borderId="19" xfId="5" applyNumberFormat="1" applyBorder="1" applyAlignment="1">
      <alignment horizontal="center" vertical="center"/>
    </xf>
    <xf numFmtId="0" fontId="18" fillId="7" borderId="28" xfId="1" applyFont="1" applyFill="1" applyBorder="1" applyAlignment="1">
      <alignment horizontal="center" vertical="center"/>
    </xf>
    <xf numFmtId="0" fontId="17" fillId="7" borderId="28" xfId="1" applyFont="1" applyFill="1" applyBorder="1" applyAlignment="1">
      <alignment horizontal="center" vertical="center"/>
    </xf>
    <xf numFmtId="0" fontId="15" fillId="7" borderId="10" xfId="0" quotePrefix="1" applyFont="1" applyFill="1" applyBorder="1" applyAlignment="1">
      <alignment horizontal="center" vertical="center" wrapText="1"/>
    </xf>
    <xf numFmtId="0" fontId="15" fillId="0" borderId="20" xfId="0" quotePrefix="1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21" xfId="0" quotePrefix="1" applyFont="1" applyBorder="1" applyAlignment="1">
      <alignment horizontal="center" vertical="center" wrapText="1"/>
    </xf>
    <xf numFmtId="0" fontId="29" fillId="15" borderId="5" xfId="1" quotePrefix="1" applyFont="1" applyFill="1" applyBorder="1" applyAlignment="1">
      <alignment horizontal="center" vertical="center"/>
    </xf>
    <xf numFmtId="0" fontId="29" fillId="15" borderId="7" xfId="1" quotePrefix="1" applyFont="1" applyFill="1" applyBorder="1" applyAlignment="1">
      <alignment horizontal="center" vertical="center"/>
    </xf>
    <xf numFmtId="0" fontId="29" fillId="15" borderId="10" xfId="1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10" borderId="18" xfId="1" applyFont="1" applyFill="1" applyBorder="1" applyAlignment="1">
      <alignment horizontal="center" vertical="center" wrapText="1"/>
    </xf>
    <xf numFmtId="0" fontId="18" fillId="10" borderId="23" xfId="1" applyFont="1" applyFill="1" applyBorder="1" applyAlignment="1">
      <alignment horizontal="center" vertical="center" wrapText="1"/>
    </xf>
    <xf numFmtId="0" fontId="18" fillId="7" borderId="11" xfId="1" applyFont="1" applyFill="1" applyBorder="1" applyAlignment="1">
      <alignment horizontal="center" vertical="center"/>
    </xf>
    <xf numFmtId="0" fontId="18" fillId="7" borderId="12" xfId="1" applyFont="1" applyFill="1" applyBorder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18" fillId="7" borderId="4" xfId="1" applyFont="1" applyFill="1" applyBorder="1" applyAlignment="1">
      <alignment horizontal="center" vertical="center"/>
    </xf>
    <xf numFmtId="0" fontId="18" fillId="7" borderId="2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18" fillId="7" borderId="9" xfId="1" applyFont="1" applyFill="1" applyBorder="1" applyAlignment="1">
      <alignment horizontal="center" vertical="center"/>
    </xf>
    <xf numFmtId="0" fontId="18" fillId="7" borderId="11" xfId="1" applyFont="1" applyFill="1" applyBorder="1" applyAlignment="1">
      <alignment horizontal="center" vertical="center" wrapText="1"/>
    </xf>
    <xf numFmtId="0" fontId="18" fillId="7" borderId="12" xfId="1" applyFont="1" applyFill="1" applyBorder="1" applyAlignment="1">
      <alignment horizontal="center" vertical="center" wrapText="1"/>
    </xf>
    <xf numFmtId="0" fontId="18" fillId="7" borderId="13" xfId="1" applyFont="1" applyFill="1" applyBorder="1" applyAlignment="1">
      <alignment horizontal="center" vertical="center" wrapText="1"/>
    </xf>
    <xf numFmtId="0" fontId="17" fillId="7" borderId="14" xfId="1" applyFont="1" applyFill="1" applyBorder="1" applyAlignment="1">
      <alignment horizontal="center" vertical="center" wrapText="1"/>
    </xf>
    <xf numFmtId="0" fontId="17" fillId="7" borderId="15" xfId="1" applyFont="1" applyFill="1" applyBorder="1" applyAlignment="1">
      <alignment horizontal="center" vertical="center" wrapText="1"/>
    </xf>
    <xf numFmtId="0" fontId="17" fillId="7" borderId="17" xfId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41" fontId="18" fillId="7" borderId="12" xfId="1" applyNumberFormat="1" applyFont="1" applyFill="1" applyBorder="1" applyAlignment="1">
      <alignment horizontal="center" vertical="center" wrapText="1"/>
    </xf>
    <xf numFmtId="41" fontId="18" fillId="7" borderId="13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41" fontId="17" fillId="0" borderId="24" xfId="1" applyNumberFormat="1" applyFont="1" applyBorder="1" applyAlignment="1">
      <alignment horizontal="center" vertical="center" wrapText="1"/>
    </xf>
    <xf numFmtId="41" fontId="17" fillId="0" borderId="31" xfId="1" applyNumberFormat="1" applyFont="1" applyBorder="1" applyAlignment="1">
      <alignment horizontal="center" vertical="center" wrapText="1"/>
    </xf>
    <xf numFmtId="41" fontId="17" fillId="0" borderId="25" xfId="1" applyNumberFormat="1" applyFont="1" applyBorder="1" applyAlignment="1">
      <alignment horizontal="center" vertical="center" wrapText="1"/>
    </xf>
    <xf numFmtId="41" fontId="18" fillId="7" borderId="11" xfId="1" applyNumberFormat="1" applyFont="1" applyFill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7" borderId="3" xfId="1" applyFont="1" applyFill="1" applyBorder="1" applyAlignment="1">
      <alignment horizontal="center" vertical="center"/>
    </xf>
    <xf numFmtId="0" fontId="18" fillId="7" borderId="22" xfId="1" applyFont="1" applyFill="1" applyBorder="1" applyAlignment="1">
      <alignment horizontal="center" vertical="center"/>
    </xf>
    <xf numFmtId="0" fontId="18" fillId="7" borderId="6" xfId="1" applyFont="1" applyFill="1" applyBorder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41" fontId="18" fillId="7" borderId="18" xfId="1" applyNumberFormat="1" applyFont="1" applyFill="1" applyBorder="1" applyAlignment="1">
      <alignment horizontal="center" vertical="center" wrapText="1"/>
    </xf>
    <xf numFmtId="0" fontId="18" fillId="7" borderId="23" xfId="1" applyFont="1" applyFill="1" applyBorder="1" applyAlignment="1">
      <alignment horizontal="center" vertical="center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14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41" fontId="17" fillId="0" borderId="4" xfId="1" applyNumberFormat="1" applyFont="1" applyBorder="1" applyAlignment="1">
      <alignment horizontal="center" vertical="center"/>
    </xf>
    <xf numFmtId="41" fontId="17" fillId="0" borderId="2" xfId="1" applyNumberFormat="1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center" vertical="center"/>
    </xf>
    <xf numFmtId="41" fontId="17" fillId="0" borderId="9" xfId="1" applyNumberFormat="1" applyFont="1" applyBorder="1" applyAlignment="1">
      <alignment horizontal="center" vertical="center"/>
    </xf>
    <xf numFmtId="41" fontId="17" fillId="7" borderId="4" xfId="1" applyNumberFormat="1" applyFont="1" applyFill="1" applyBorder="1" applyAlignment="1">
      <alignment horizontal="center" vertical="center"/>
    </xf>
    <xf numFmtId="41" fontId="17" fillId="7" borderId="2" xfId="1" applyNumberFormat="1" applyFont="1" applyFill="1" applyBorder="1" applyAlignment="1">
      <alignment horizontal="center" vertical="center"/>
    </xf>
    <xf numFmtId="41" fontId="17" fillId="7" borderId="1" xfId="1" applyNumberFormat="1" applyFont="1" applyFill="1" applyBorder="1" applyAlignment="1">
      <alignment horizontal="center" vertical="center"/>
    </xf>
    <xf numFmtId="41" fontId="17" fillId="7" borderId="9" xfId="1" applyNumberFormat="1" applyFont="1" applyFill="1" applyBorder="1" applyAlignment="1">
      <alignment horizontal="center" vertical="center"/>
    </xf>
    <xf numFmtId="0" fontId="18" fillId="7" borderId="3" xfId="1" applyFont="1" applyFill="1" applyBorder="1" applyAlignment="1">
      <alignment horizontal="center" vertical="center" wrapText="1"/>
    </xf>
    <xf numFmtId="0" fontId="18" fillId="7" borderId="4" xfId="1" applyFont="1" applyFill="1" applyBorder="1" applyAlignment="1">
      <alignment horizontal="center" vertical="center" wrapText="1"/>
    </xf>
    <xf numFmtId="0" fontId="18" fillId="7" borderId="22" xfId="1" applyFont="1" applyFill="1" applyBorder="1" applyAlignment="1">
      <alignment horizontal="center" vertical="center" wrapText="1"/>
    </xf>
    <xf numFmtId="0" fontId="18" fillId="7" borderId="2" xfId="1" applyFont="1" applyFill="1" applyBorder="1" applyAlignment="1">
      <alignment horizontal="center" vertical="center" wrapText="1"/>
    </xf>
    <xf numFmtId="0" fontId="18" fillId="7" borderId="6" xfId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  <xf numFmtId="0" fontId="18" fillId="7" borderId="8" xfId="1" applyFont="1" applyFill="1" applyBorder="1" applyAlignment="1">
      <alignment horizontal="center" vertical="center" wrapText="1"/>
    </xf>
    <xf numFmtId="0" fontId="18" fillId="7" borderId="9" xfId="1" applyFont="1" applyFill="1" applyBorder="1" applyAlignment="1">
      <alignment horizontal="center" vertical="center" wrapText="1"/>
    </xf>
    <xf numFmtId="41" fontId="17" fillId="7" borderId="4" xfId="1" applyNumberFormat="1" applyFont="1" applyFill="1" applyBorder="1" applyAlignment="1">
      <alignment horizontal="center" vertical="center" wrapText="1"/>
    </xf>
    <xf numFmtId="41" fontId="17" fillId="7" borderId="2" xfId="1" applyNumberFormat="1" applyFont="1" applyFill="1" applyBorder="1" applyAlignment="1">
      <alignment horizontal="center" vertical="center" wrapText="1"/>
    </xf>
    <xf numFmtId="41" fontId="17" fillId="7" borderId="1" xfId="1" applyNumberFormat="1" applyFont="1" applyFill="1" applyBorder="1" applyAlignment="1">
      <alignment horizontal="center" vertical="center" wrapText="1"/>
    </xf>
    <xf numFmtId="41" fontId="17" fillId="7" borderId="9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36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8" fontId="6" fillId="7" borderId="4" xfId="5" quotePrefix="1" applyNumberFormat="1" applyFill="1" applyBorder="1" applyAlignment="1">
      <alignment horizontal="center" vertical="center" wrapText="1"/>
    </xf>
    <xf numFmtId="168" fontId="6" fillId="7" borderId="9" xfId="5" applyNumberFormat="1" applyFill="1" applyBorder="1" applyAlignment="1">
      <alignment horizontal="center" vertical="center" wrapText="1"/>
    </xf>
    <xf numFmtId="0" fontId="17" fillId="7" borderId="5" xfId="3" applyNumberFormat="1" applyFont="1" applyFill="1" applyBorder="1" applyAlignment="1" applyProtection="1">
      <alignment horizontal="center" vertical="center" wrapText="1"/>
    </xf>
    <xf numFmtId="0" fontId="17" fillId="7" borderId="10" xfId="3" applyNumberFormat="1" applyFont="1" applyFill="1" applyBorder="1" applyAlignment="1" applyProtection="1">
      <alignment horizontal="center" vertical="center" wrapText="1"/>
    </xf>
    <xf numFmtId="0" fontId="18" fillId="7" borderId="14" xfId="1" applyFont="1" applyFill="1" applyBorder="1" applyAlignment="1">
      <alignment horizontal="center" vertical="center"/>
    </xf>
    <xf numFmtId="0" fontId="18" fillId="7" borderId="17" xfId="1" applyFont="1" applyFill="1" applyBorder="1" applyAlignment="1">
      <alignment horizontal="center" vertical="center"/>
    </xf>
    <xf numFmtId="0" fontId="17" fillId="0" borderId="5" xfId="3" applyNumberFormat="1" applyFont="1" applyBorder="1" applyAlignment="1" applyProtection="1">
      <alignment horizontal="center" vertical="center" wrapText="1"/>
    </xf>
    <xf numFmtId="0" fontId="17" fillId="0" borderId="7" xfId="3" applyNumberFormat="1" applyFont="1" applyBorder="1" applyAlignment="1" applyProtection="1">
      <alignment horizontal="center" vertical="center" wrapText="1"/>
    </xf>
    <xf numFmtId="0" fontId="17" fillId="0" borderId="10" xfId="3" applyNumberFormat="1" applyFont="1" applyBorder="1" applyAlignment="1" applyProtection="1">
      <alignment horizontal="center" vertical="center" wrapText="1"/>
    </xf>
    <xf numFmtId="0" fontId="17" fillId="7" borderId="24" xfId="3" applyNumberFormat="1" applyFont="1" applyFill="1" applyBorder="1" applyAlignment="1" applyProtection="1">
      <alignment horizontal="center" vertical="center" wrapText="1"/>
    </xf>
    <xf numFmtId="0" fontId="17" fillId="7" borderId="31" xfId="3" applyNumberFormat="1" applyFont="1" applyFill="1" applyBorder="1" applyAlignment="1" applyProtection="1">
      <alignment horizontal="center" vertical="center" wrapText="1"/>
    </xf>
    <xf numFmtId="0" fontId="17" fillId="7" borderId="25" xfId="3" applyNumberFormat="1" applyFont="1" applyFill="1" applyBorder="1" applyAlignment="1" applyProtection="1">
      <alignment horizontal="center" vertical="center" wrapText="1"/>
    </xf>
    <xf numFmtId="0" fontId="18" fillId="7" borderId="16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168" fontId="6" fillId="7" borderId="14" xfId="5" applyNumberFormat="1" applyFill="1" applyBorder="1" applyAlignment="1">
      <alignment horizontal="center" vertical="center" wrapText="1"/>
    </xf>
    <xf numFmtId="168" fontId="6" fillId="7" borderId="15" xfId="5" applyNumberFormat="1" applyFill="1" applyBorder="1" applyAlignment="1">
      <alignment horizontal="center" vertical="center" wrapText="1"/>
    </xf>
    <xf numFmtId="168" fontId="6" fillId="7" borderId="17" xfId="5" applyNumberFormat="1" applyFill="1" applyBorder="1" applyAlignment="1">
      <alignment horizontal="center" vertical="center" wrapText="1"/>
    </xf>
    <xf numFmtId="0" fontId="17" fillId="0" borderId="20" xfId="3" applyNumberFormat="1" applyFont="1" applyBorder="1" applyAlignment="1" applyProtection="1">
      <alignment horizontal="center" vertical="center" wrapText="1"/>
    </xf>
    <xf numFmtId="168" fontId="6" fillId="0" borderId="2" xfId="5" applyNumberFormat="1" applyBorder="1" applyAlignment="1">
      <alignment horizontal="center" vertical="center"/>
    </xf>
    <xf numFmtId="168" fontId="6" fillId="0" borderId="1" xfId="5" applyNumberFormat="1" applyBorder="1" applyAlignment="1">
      <alignment horizontal="center" vertical="center"/>
    </xf>
    <xf numFmtId="168" fontId="6" fillId="0" borderId="9" xfId="5" applyNumberFormat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164" fontId="2" fillId="14" borderId="4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0" fontId="4" fillId="10" borderId="9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10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3" fontId="6" fillId="7" borderId="24" xfId="0" applyNumberFormat="1" applyFont="1" applyFill="1" applyBorder="1" applyAlignment="1">
      <alignment horizontal="center" vertical="center" wrapText="1"/>
    </xf>
    <xf numFmtId="3" fontId="6" fillId="7" borderId="31" xfId="0" applyNumberFormat="1" applyFont="1" applyFill="1" applyBorder="1" applyAlignment="1">
      <alignment horizontal="center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164" fontId="15" fillId="10" borderId="40" xfId="0" applyNumberFormat="1" applyFont="1" applyFill="1" applyBorder="1" applyAlignment="1">
      <alignment horizontal="center" vertical="center"/>
    </xf>
    <xf numFmtId="164" fontId="15" fillId="10" borderId="37" xfId="0" applyNumberFormat="1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4">
    <cellStyle name="Comma [0]" xfId="13" builtinId="6"/>
    <cellStyle name="Comma [0] 2" xfId="6" xr:uid="{E5C03BFE-8819-40BE-B836-2F3DF0E7614B}"/>
    <cellStyle name="Comma 2" xfId="2" xr:uid="{BA453318-E671-4410-B8BB-2152B276C53B}"/>
    <cellStyle name="Comma 3" xfId="9" xr:uid="{F0DD0E3D-BDAF-45A0-A10E-061F5FBBE31C}"/>
    <cellStyle name="Comma 4" xfId="8" xr:uid="{941C6D2A-25D5-464B-8A77-A1C43536900B}"/>
    <cellStyle name="Comma 5" xfId="10" xr:uid="{1A5D657D-EF01-4ECA-AED5-722643E53279}"/>
    <cellStyle name="Comma 6" xfId="11" xr:uid="{37A8B73A-93D7-4AFD-A1A1-939C446D2115}"/>
    <cellStyle name="Comma 7" xfId="12" xr:uid="{486D11D8-EE6A-4E1E-8AB5-403BC15F1B58}"/>
    <cellStyle name="Excel Built-in Comma [0]" xfId="4" xr:uid="{84568346-30B4-4FB4-90CA-C95A9FB672FD}"/>
    <cellStyle name="Normal" xfId="0" builtinId="0"/>
    <cellStyle name="Normal 2" xfId="1" xr:uid="{3AFB51E0-2D03-49D5-B3EB-60DDB6E2B95C}"/>
    <cellStyle name="Normal 2 2" xfId="7" xr:uid="{94CB6398-919C-4DFA-B472-F515D02DA59E}"/>
    <cellStyle name="Normal 3" xfId="5" xr:uid="{A0CB75FB-EF23-432C-BE72-0F3F3AFDCB75}"/>
    <cellStyle name="Percent 2" xfId="3" xr:uid="{9E335063-C77F-41DB-8F04-1B7F8BEF7F32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304616</xdr:colOff>
      <xdr:row>0</xdr:row>
      <xdr:rowOff>0</xdr:rowOff>
    </xdr:from>
    <xdr:ext cx="6782178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F476FB-53AB-4409-873E-56D31EC4D1C2}"/>
            </a:ext>
          </a:extLst>
        </xdr:cNvPr>
        <xdr:cNvSpPr/>
      </xdr:nvSpPr>
      <xdr:spPr>
        <a:xfrm>
          <a:off x="2857316" y="0"/>
          <a:ext cx="678217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HI-SPEED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6487482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184A7F-3598-4558-9356-8D3E415A5786}"/>
            </a:ext>
          </a:extLst>
        </xdr:cNvPr>
        <xdr:cNvSpPr/>
      </xdr:nvSpPr>
      <xdr:spPr>
        <a:xfrm>
          <a:off x="4267200" y="0"/>
          <a:ext cx="64874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DTH PM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187099</xdr:colOff>
      <xdr:row>0</xdr:row>
      <xdr:rowOff>0</xdr:rowOff>
    </xdr:from>
    <xdr:ext cx="690804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26DEA7-5416-4201-84A6-3ABFB75731D0}"/>
            </a:ext>
          </a:extLst>
        </xdr:cNvPr>
        <xdr:cNvSpPr/>
      </xdr:nvSpPr>
      <xdr:spPr>
        <a:xfrm>
          <a:off x="4128068" y="0"/>
          <a:ext cx="69080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XSTREAM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483634</xdr:colOff>
      <xdr:row>0</xdr:row>
      <xdr:rowOff>71437</xdr:rowOff>
    </xdr:from>
    <xdr:ext cx="775802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158874-830C-4FCE-87D4-2CD475A7FC88}"/>
            </a:ext>
          </a:extLst>
        </xdr:cNvPr>
        <xdr:cNvSpPr/>
      </xdr:nvSpPr>
      <xdr:spPr>
        <a:xfrm>
          <a:off x="3436384" y="71437"/>
          <a:ext cx="775802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NUSANTARA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460396</xdr:colOff>
      <xdr:row>0</xdr:row>
      <xdr:rowOff>0</xdr:rowOff>
    </xdr:from>
    <xdr:ext cx="6412718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84FEF8C-5E79-47C9-879C-95C810D8C7A9}"/>
            </a:ext>
          </a:extLst>
        </xdr:cNvPr>
        <xdr:cNvSpPr/>
      </xdr:nvSpPr>
      <xdr:spPr>
        <a:xfrm>
          <a:off x="2858455" y="0"/>
          <a:ext cx="641271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CUBMU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211834</xdr:colOff>
      <xdr:row>0</xdr:row>
      <xdr:rowOff>71437</xdr:rowOff>
    </xdr:from>
    <xdr:ext cx="698716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EDA940-3A5A-4945-933E-357BDE0F1845}"/>
            </a:ext>
          </a:extLst>
        </xdr:cNvPr>
        <xdr:cNvSpPr/>
      </xdr:nvSpPr>
      <xdr:spPr>
        <a:xfrm>
          <a:off x="3605115" y="71437"/>
          <a:ext cx="69871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SME UKM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577032</xdr:colOff>
      <xdr:row>0</xdr:row>
      <xdr:rowOff>0</xdr:rowOff>
    </xdr:from>
    <xdr:ext cx="5278881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288C55-5519-4090-B8C4-DB071F61D189}"/>
            </a:ext>
          </a:extLst>
        </xdr:cNvPr>
        <xdr:cNvSpPr/>
      </xdr:nvSpPr>
      <xdr:spPr>
        <a:xfrm>
          <a:off x="1182150" y="0"/>
          <a:ext cx="527888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MINIPACK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724833</xdr:colOff>
      <xdr:row>0</xdr:row>
      <xdr:rowOff>76200</xdr:rowOff>
    </xdr:from>
    <xdr:ext cx="8875827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656795-7CDE-4C5D-AC6E-AC9F59290102}"/>
            </a:ext>
          </a:extLst>
        </xdr:cNvPr>
        <xdr:cNvSpPr/>
      </xdr:nvSpPr>
      <xdr:spPr>
        <a:xfrm>
          <a:off x="1334433" y="76200"/>
          <a:ext cx="887582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CONTENT COLLABORATION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green text on a white background
Description automatically generated</v>
  </rv>
  <rv s="0">
    <v>1</v>
    <v>5</v>
    <v>A black letter on a white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3F61-6245-46F9-8B92-C1118BDE9D29}">
  <sheetPr>
    <tabColor rgb="FF92D050"/>
  </sheetPr>
  <dimension ref="A4:P54"/>
  <sheetViews>
    <sheetView workbookViewId="0">
      <selection activeCell="E8" sqref="E8:F23"/>
    </sheetView>
  </sheetViews>
  <sheetFormatPr defaultColWidth="9.140625" defaultRowHeight="15.75" x14ac:dyDescent="0.25"/>
  <cols>
    <col min="1" max="1" width="9.140625" style="47"/>
    <col min="2" max="2" width="19.7109375" style="47" customWidth="1"/>
    <col min="3" max="4" width="14.5703125" style="47" customWidth="1"/>
    <col min="5" max="7" width="14.5703125" style="73" customWidth="1"/>
    <col min="8" max="9" width="14.5703125" style="47" customWidth="1"/>
    <col min="10" max="10" width="14.5703125" style="7" customWidth="1"/>
    <col min="11" max="11" width="14.5703125" style="47" customWidth="1"/>
    <col min="12" max="12" width="22.5703125" style="47" customWidth="1"/>
    <col min="13" max="16" width="14.5703125" style="47" customWidth="1"/>
    <col min="17" max="16384" width="9.140625" style="47"/>
  </cols>
  <sheetData>
    <row r="4" spans="1:16" x14ac:dyDescent="0.25">
      <c r="B4" s="3"/>
      <c r="C4" s="3"/>
      <c r="D4" s="3"/>
      <c r="E4" s="128"/>
      <c r="F4" s="128"/>
      <c r="G4" s="128"/>
      <c r="H4" s="3"/>
      <c r="I4" s="3"/>
      <c r="J4" s="1"/>
      <c r="K4" s="3"/>
      <c r="L4" s="3"/>
      <c r="M4" s="3"/>
      <c r="N4" s="3"/>
      <c r="O4" s="3"/>
      <c r="P4" s="3"/>
    </row>
    <row r="5" spans="1:16" x14ac:dyDescent="0.25">
      <c r="A5" s="3"/>
      <c r="C5" s="3"/>
      <c r="D5" s="3"/>
      <c r="E5" s="128"/>
      <c r="F5" s="129"/>
      <c r="G5" s="129"/>
      <c r="H5" s="1"/>
      <c r="I5" s="1"/>
      <c r="J5" s="1"/>
      <c r="K5" s="3"/>
      <c r="L5" s="4"/>
      <c r="M5" s="4"/>
      <c r="N5" s="4"/>
      <c r="O5" s="2"/>
      <c r="P5" s="2"/>
    </row>
    <row r="6" spans="1:16" ht="21.75" thickBot="1" x14ac:dyDescent="0.3">
      <c r="A6" s="3"/>
      <c r="B6" s="59" t="s">
        <v>71</v>
      </c>
      <c r="C6" s="3"/>
      <c r="D6" s="3"/>
      <c r="E6" s="128"/>
      <c r="F6" s="129"/>
      <c r="G6" s="129"/>
      <c r="H6" s="1"/>
      <c r="I6" s="5"/>
      <c r="J6" s="5"/>
      <c r="K6" s="3"/>
      <c r="L6" s="4"/>
      <c r="M6" s="4"/>
      <c r="N6" s="4"/>
      <c r="O6" s="2"/>
      <c r="P6" s="2"/>
    </row>
    <row r="7" spans="1:16" ht="32.25" thickBot="1" x14ac:dyDescent="0.3">
      <c r="A7" s="1"/>
      <c r="B7" s="77" t="s">
        <v>1</v>
      </c>
      <c r="C7" s="78" t="s">
        <v>2</v>
      </c>
      <c r="D7" s="78" t="s">
        <v>3</v>
      </c>
      <c r="E7" s="78" t="s">
        <v>11</v>
      </c>
      <c r="F7" s="131" t="s">
        <v>91</v>
      </c>
      <c r="G7" s="130" t="s">
        <v>12</v>
      </c>
      <c r="H7" s="78" t="s">
        <v>13</v>
      </c>
      <c r="I7" s="78" t="s">
        <v>23</v>
      </c>
      <c r="J7" s="78" t="s">
        <v>14</v>
      </c>
      <c r="K7" s="78" t="s">
        <v>15</v>
      </c>
      <c r="L7" s="79" t="s">
        <v>25</v>
      </c>
      <c r="M7" s="2"/>
      <c r="N7" s="2"/>
      <c r="O7" s="2"/>
      <c r="P7" s="2"/>
    </row>
    <row r="8" spans="1:16" ht="30" customHeight="1" x14ac:dyDescent="0.25">
      <c r="A8" s="1"/>
      <c r="B8" s="519" t="s">
        <v>26</v>
      </c>
      <c r="C8" s="516" t="s">
        <v>4</v>
      </c>
      <c r="D8" s="16" t="s">
        <v>87</v>
      </c>
      <c r="E8" s="132"/>
      <c r="F8" s="142"/>
      <c r="G8" s="17">
        <v>200000</v>
      </c>
      <c r="H8" s="18" t="s">
        <v>17</v>
      </c>
      <c r="I8" s="16" t="s">
        <v>22</v>
      </c>
      <c r="J8" s="16" t="s">
        <v>0</v>
      </c>
      <c r="K8" s="16" t="s">
        <v>0</v>
      </c>
      <c r="L8" s="127" t="s">
        <v>0</v>
      </c>
      <c r="M8" s="2"/>
      <c r="N8" s="2"/>
      <c r="O8" s="2"/>
      <c r="P8" s="2"/>
    </row>
    <row r="9" spans="1:16" ht="30" customHeight="1" x14ac:dyDescent="0.25">
      <c r="A9" s="3"/>
      <c r="B9" s="520"/>
      <c r="C9" s="517"/>
      <c r="D9" s="122" t="s">
        <v>5</v>
      </c>
      <c r="E9" s="145"/>
      <c r="F9" s="124"/>
      <c r="G9" s="123">
        <v>200000</v>
      </c>
      <c r="H9" s="125" t="s">
        <v>17</v>
      </c>
      <c r="I9" s="122" t="s">
        <v>22</v>
      </c>
      <c r="J9" s="122" t="s">
        <v>88</v>
      </c>
      <c r="K9" s="122" t="s">
        <v>22</v>
      </c>
      <c r="L9" s="126" t="s">
        <v>0</v>
      </c>
      <c r="M9" s="1"/>
      <c r="N9" s="3"/>
      <c r="O9" s="3"/>
      <c r="P9" s="1"/>
    </row>
    <row r="10" spans="1:16" ht="30" customHeight="1" x14ac:dyDescent="0.25">
      <c r="B10" s="520"/>
      <c r="C10" s="517"/>
      <c r="D10" s="14" t="s">
        <v>6</v>
      </c>
      <c r="E10" s="45"/>
      <c r="F10" s="70"/>
      <c r="G10" s="24">
        <v>200000</v>
      </c>
      <c r="H10" s="20" t="s">
        <v>17</v>
      </c>
      <c r="I10" s="21" t="s">
        <v>22</v>
      </c>
      <c r="J10" s="21" t="s">
        <v>89</v>
      </c>
      <c r="K10" s="122" t="s">
        <v>22</v>
      </c>
      <c r="L10" s="22" t="s">
        <v>0</v>
      </c>
    </row>
    <row r="11" spans="1:16" ht="30" customHeight="1" thickBot="1" x14ac:dyDescent="0.3">
      <c r="B11" s="520"/>
      <c r="C11" s="518"/>
      <c r="D11" s="15" t="s">
        <v>7</v>
      </c>
      <c r="E11" s="46"/>
      <c r="F11" s="71"/>
      <c r="G11" s="84">
        <v>200000</v>
      </c>
      <c r="H11" s="80" t="s">
        <v>17</v>
      </c>
      <c r="I11" s="23" t="s">
        <v>22</v>
      </c>
      <c r="J11" s="23" t="s">
        <v>0</v>
      </c>
      <c r="K11" s="143" t="s">
        <v>0</v>
      </c>
      <c r="L11" s="81" t="s">
        <v>0</v>
      </c>
    </row>
    <row r="12" spans="1:16" ht="30" customHeight="1" x14ac:dyDescent="0.25">
      <c r="B12" s="520"/>
      <c r="C12" s="516" t="s">
        <v>8</v>
      </c>
      <c r="D12" s="144" t="s">
        <v>87</v>
      </c>
      <c r="E12" s="44"/>
      <c r="F12" s="69"/>
      <c r="G12" s="44" t="s">
        <v>16</v>
      </c>
      <c r="H12" s="18" t="s">
        <v>18</v>
      </c>
      <c r="I12" s="16" t="s">
        <v>22</v>
      </c>
      <c r="J12" s="16" t="s">
        <v>0</v>
      </c>
      <c r="K12" s="16" t="s">
        <v>0</v>
      </c>
      <c r="L12" s="19" t="s">
        <v>0</v>
      </c>
    </row>
    <row r="13" spans="1:16" ht="30" customHeight="1" x14ac:dyDescent="0.25">
      <c r="B13" s="520"/>
      <c r="C13" s="517"/>
      <c r="D13" s="21" t="s">
        <v>5</v>
      </c>
      <c r="E13" s="137"/>
      <c r="F13" s="70"/>
      <c r="G13" s="45" t="s">
        <v>16</v>
      </c>
      <c r="H13" s="20" t="s">
        <v>18</v>
      </c>
      <c r="I13" s="21" t="s">
        <v>22</v>
      </c>
      <c r="J13" s="21" t="s">
        <v>88</v>
      </c>
      <c r="K13" s="21" t="s">
        <v>22</v>
      </c>
      <c r="L13" s="22" t="s">
        <v>0</v>
      </c>
    </row>
    <row r="14" spans="1:16" ht="30" customHeight="1" x14ac:dyDescent="0.25">
      <c r="B14" s="520"/>
      <c r="C14" s="517"/>
      <c r="D14" s="14" t="s">
        <v>6</v>
      </c>
      <c r="E14" s="45"/>
      <c r="F14" s="70"/>
      <c r="G14" s="45" t="s">
        <v>16</v>
      </c>
      <c r="H14" s="20" t="s">
        <v>18</v>
      </c>
      <c r="I14" s="21" t="s">
        <v>22</v>
      </c>
      <c r="J14" s="21" t="s">
        <v>89</v>
      </c>
      <c r="K14" s="21" t="s">
        <v>22</v>
      </c>
      <c r="L14" s="22" t="s">
        <v>0</v>
      </c>
    </row>
    <row r="15" spans="1:16" ht="30" customHeight="1" thickBot="1" x14ac:dyDescent="0.3">
      <c r="B15" s="520"/>
      <c r="C15" s="518"/>
      <c r="D15" s="15" t="s">
        <v>7</v>
      </c>
      <c r="E15" s="46"/>
      <c r="F15" s="71"/>
      <c r="G15" s="46" t="s">
        <v>16</v>
      </c>
      <c r="H15" s="80" t="s">
        <v>18</v>
      </c>
      <c r="I15" s="23" t="s">
        <v>22</v>
      </c>
      <c r="J15" s="23" t="s">
        <v>0</v>
      </c>
      <c r="K15" s="23" t="s">
        <v>0</v>
      </c>
      <c r="L15" s="81" t="s">
        <v>0</v>
      </c>
    </row>
    <row r="16" spans="1:16" ht="30" customHeight="1" x14ac:dyDescent="0.25">
      <c r="B16" s="520"/>
      <c r="C16" s="516" t="s">
        <v>9</v>
      </c>
      <c r="D16" s="144" t="s">
        <v>87</v>
      </c>
      <c r="E16" s="44"/>
      <c r="F16" s="69"/>
      <c r="G16" s="44" t="s">
        <v>16</v>
      </c>
      <c r="H16" s="144" t="s">
        <v>19</v>
      </c>
      <c r="I16" s="16" t="s">
        <v>22</v>
      </c>
      <c r="J16" s="16" t="s">
        <v>0</v>
      </c>
      <c r="K16" s="16" t="s">
        <v>0</v>
      </c>
      <c r="L16" s="19" t="s">
        <v>0</v>
      </c>
    </row>
    <row r="17" spans="2:12" ht="30" customHeight="1" x14ac:dyDescent="0.25">
      <c r="B17" s="520"/>
      <c r="C17" s="517"/>
      <c r="D17" s="21" t="s">
        <v>5</v>
      </c>
      <c r="E17" s="137"/>
      <c r="F17" s="70"/>
      <c r="G17" s="45" t="s">
        <v>16</v>
      </c>
      <c r="H17" s="14" t="s">
        <v>19</v>
      </c>
      <c r="I17" s="21" t="s">
        <v>22</v>
      </c>
      <c r="J17" s="21" t="s">
        <v>88</v>
      </c>
      <c r="K17" s="21" t="s">
        <v>22</v>
      </c>
      <c r="L17" s="22" t="s">
        <v>0</v>
      </c>
    </row>
    <row r="18" spans="2:12" ht="30" customHeight="1" x14ac:dyDescent="0.25">
      <c r="B18" s="520"/>
      <c r="C18" s="517"/>
      <c r="D18" s="14" t="s">
        <v>6</v>
      </c>
      <c r="E18" s="45"/>
      <c r="F18" s="70"/>
      <c r="G18" s="45" t="s">
        <v>16</v>
      </c>
      <c r="H18" s="14" t="s">
        <v>19</v>
      </c>
      <c r="I18" s="21" t="s">
        <v>22</v>
      </c>
      <c r="J18" s="21" t="s">
        <v>89</v>
      </c>
      <c r="K18" s="21" t="s">
        <v>22</v>
      </c>
      <c r="L18" s="22" t="s">
        <v>0</v>
      </c>
    </row>
    <row r="19" spans="2:12" ht="30" customHeight="1" thickBot="1" x14ac:dyDescent="0.3">
      <c r="B19" s="520"/>
      <c r="C19" s="518"/>
      <c r="D19" s="15" t="s">
        <v>7</v>
      </c>
      <c r="E19" s="46"/>
      <c r="F19" s="71"/>
      <c r="G19" s="46" t="s">
        <v>16</v>
      </c>
      <c r="H19" s="15" t="s">
        <v>19</v>
      </c>
      <c r="I19" s="23" t="s">
        <v>22</v>
      </c>
      <c r="J19" s="23" t="s">
        <v>0</v>
      </c>
      <c r="K19" s="23" t="s">
        <v>0</v>
      </c>
      <c r="L19" s="81" t="s">
        <v>0</v>
      </c>
    </row>
    <row r="20" spans="2:12" ht="30" customHeight="1" x14ac:dyDescent="0.25">
      <c r="B20" s="520"/>
      <c r="C20" s="516" t="s">
        <v>10</v>
      </c>
      <c r="D20" s="144" t="s">
        <v>87</v>
      </c>
      <c r="E20" s="44"/>
      <c r="F20" s="69"/>
      <c r="G20" s="44" t="s">
        <v>16</v>
      </c>
      <c r="H20" s="144" t="s">
        <v>20</v>
      </c>
      <c r="I20" s="16" t="s">
        <v>22</v>
      </c>
      <c r="J20" s="16" t="s">
        <v>0</v>
      </c>
      <c r="K20" s="16" t="s">
        <v>0</v>
      </c>
      <c r="L20" s="19" t="s">
        <v>0</v>
      </c>
    </row>
    <row r="21" spans="2:12" ht="30" customHeight="1" x14ac:dyDescent="0.25">
      <c r="B21" s="520"/>
      <c r="C21" s="517"/>
      <c r="D21" s="21" t="s">
        <v>5</v>
      </c>
      <c r="E21" s="137"/>
      <c r="F21" s="70"/>
      <c r="G21" s="45" t="s">
        <v>16</v>
      </c>
      <c r="H21" s="14" t="s">
        <v>20</v>
      </c>
      <c r="I21" s="21" t="s">
        <v>22</v>
      </c>
      <c r="J21" s="21" t="s">
        <v>88</v>
      </c>
      <c r="K21" s="21" t="s">
        <v>22</v>
      </c>
      <c r="L21" s="48" t="s">
        <v>92</v>
      </c>
    </row>
    <row r="22" spans="2:12" ht="30" customHeight="1" x14ac:dyDescent="0.25">
      <c r="B22" s="520"/>
      <c r="C22" s="517"/>
      <c r="D22" s="14" t="s">
        <v>6</v>
      </c>
      <c r="E22" s="45"/>
      <c r="F22" s="70"/>
      <c r="G22" s="45" t="s">
        <v>16</v>
      </c>
      <c r="H22" s="14" t="s">
        <v>20</v>
      </c>
      <c r="I22" s="21" t="s">
        <v>22</v>
      </c>
      <c r="J22" s="21" t="s">
        <v>89</v>
      </c>
      <c r="K22" s="21" t="s">
        <v>22</v>
      </c>
      <c r="L22" s="48" t="s">
        <v>92</v>
      </c>
    </row>
    <row r="23" spans="2:12" ht="30" customHeight="1" thickBot="1" x14ac:dyDescent="0.3">
      <c r="B23" s="521"/>
      <c r="C23" s="518"/>
      <c r="D23" s="15" t="s">
        <v>7</v>
      </c>
      <c r="E23" s="46"/>
      <c r="F23" s="71"/>
      <c r="G23" s="46" t="s">
        <v>16</v>
      </c>
      <c r="H23" s="15" t="s">
        <v>20</v>
      </c>
      <c r="I23" s="23" t="s">
        <v>22</v>
      </c>
      <c r="J23" s="23" t="s">
        <v>0</v>
      </c>
      <c r="K23" s="23" t="s">
        <v>0</v>
      </c>
      <c r="L23" s="49" t="s">
        <v>92</v>
      </c>
    </row>
    <row r="24" spans="2:12" ht="15" customHeight="1" x14ac:dyDescent="0.25">
      <c r="B24" s="93" t="s">
        <v>53</v>
      </c>
      <c r="C24" s="3"/>
      <c r="F24" s="148"/>
      <c r="I24" s="1"/>
      <c r="J24" s="1"/>
      <c r="K24" s="1"/>
      <c r="L24" s="75"/>
    </row>
    <row r="25" spans="2:12" x14ac:dyDescent="0.25">
      <c r="B25" s="13" t="s">
        <v>57</v>
      </c>
    </row>
    <row r="26" spans="2:12" x14ac:dyDescent="0.25">
      <c r="B26" s="13" t="s">
        <v>58</v>
      </c>
    </row>
    <row r="27" spans="2:12" x14ac:dyDescent="0.25">
      <c r="B27" s="13" t="s">
        <v>90</v>
      </c>
    </row>
    <row r="28" spans="2:12" x14ac:dyDescent="0.25">
      <c r="B28" s="13" t="s">
        <v>24</v>
      </c>
    </row>
    <row r="29" spans="2:12" x14ac:dyDescent="0.25">
      <c r="B29" s="515" t="s">
        <v>59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</row>
    <row r="30" spans="2:12" x14ac:dyDescent="0.25">
      <c r="B30" s="515"/>
      <c r="C30" s="515"/>
      <c r="D30" s="515"/>
      <c r="E30" s="515"/>
      <c r="F30" s="515"/>
      <c r="G30" s="515"/>
      <c r="H30" s="515"/>
      <c r="I30" s="515"/>
      <c r="J30" s="515"/>
      <c r="K30" s="515"/>
      <c r="L30" s="515"/>
    </row>
    <row r="34" spans="2:12" ht="21.75" thickBot="1" x14ac:dyDescent="0.3">
      <c r="B34" s="59" t="s">
        <v>73</v>
      </c>
      <c r="C34" s="3"/>
      <c r="D34" s="3"/>
      <c r="E34" s="128"/>
      <c r="F34" s="129"/>
      <c r="G34" s="129"/>
      <c r="H34" s="1"/>
      <c r="I34" s="5"/>
      <c r="J34" s="5"/>
      <c r="K34" s="3"/>
      <c r="L34" s="4"/>
    </row>
    <row r="35" spans="2:12" ht="32.25" thickBot="1" x14ac:dyDescent="0.3">
      <c r="B35" s="77" t="s">
        <v>1</v>
      </c>
      <c r="C35" s="78" t="s">
        <v>2</v>
      </c>
      <c r="D35" s="109" t="s">
        <v>11</v>
      </c>
      <c r="E35" s="130" t="s">
        <v>13</v>
      </c>
      <c r="F35" s="130" t="s">
        <v>77</v>
      </c>
      <c r="G35" s="133" t="s">
        <v>25</v>
      </c>
      <c r="J35" s="76"/>
      <c r="K35" s="76"/>
    </row>
    <row r="36" spans="2:12" ht="31.5" x14ac:dyDescent="0.25">
      <c r="B36" s="512" t="s">
        <v>69</v>
      </c>
      <c r="C36" s="66" t="s">
        <v>70</v>
      </c>
      <c r="D36" s="120">
        <v>299000</v>
      </c>
      <c r="E36" s="134" t="s">
        <v>72</v>
      </c>
      <c r="F36" s="132" t="s">
        <v>21</v>
      </c>
      <c r="G36" s="135" t="s">
        <v>74</v>
      </c>
      <c r="J36" s="1"/>
      <c r="K36" s="1"/>
    </row>
    <row r="37" spans="2:12" ht="31.5" x14ac:dyDescent="0.25">
      <c r="B37" s="513"/>
      <c r="C37" s="64" t="s">
        <v>8</v>
      </c>
      <c r="D37" s="70">
        <v>349000</v>
      </c>
      <c r="E37" s="136" t="s">
        <v>18</v>
      </c>
      <c r="F37" s="137" t="s">
        <v>21</v>
      </c>
      <c r="G37" s="138" t="s">
        <v>74</v>
      </c>
      <c r="J37" s="1"/>
      <c r="K37" s="1"/>
    </row>
    <row r="38" spans="2:12" ht="32.25" thickBot="1" x14ac:dyDescent="0.3">
      <c r="B38" s="514"/>
      <c r="C38" s="65" t="s">
        <v>9</v>
      </c>
      <c r="D38" s="71">
        <v>439000</v>
      </c>
      <c r="E38" s="139" t="s">
        <v>19</v>
      </c>
      <c r="F38" s="140" t="s">
        <v>21</v>
      </c>
      <c r="G38" s="141" t="s">
        <v>74</v>
      </c>
      <c r="J38" s="1"/>
      <c r="K38" s="1"/>
    </row>
    <row r="39" spans="2:12" x14ac:dyDescent="0.25">
      <c r="B39" s="72" t="s">
        <v>53</v>
      </c>
      <c r="C39" s="72"/>
      <c r="D39" s="1"/>
      <c r="H39" s="74"/>
      <c r="I39" s="1"/>
      <c r="J39" s="1"/>
      <c r="K39" s="1"/>
      <c r="L39" s="1"/>
    </row>
    <row r="40" spans="2:12" x14ac:dyDescent="0.25">
      <c r="B40" s="13" t="s">
        <v>57</v>
      </c>
      <c r="C40" s="72"/>
      <c r="H40" s="74"/>
      <c r="I40" s="1"/>
      <c r="J40" s="1"/>
      <c r="K40" s="1"/>
      <c r="L40" s="1"/>
    </row>
    <row r="41" spans="2:12" x14ac:dyDescent="0.25">
      <c r="B41" s="83" t="s">
        <v>76</v>
      </c>
      <c r="C41" s="72"/>
      <c r="H41" s="74"/>
      <c r="I41" s="1"/>
      <c r="J41" s="1"/>
      <c r="K41" s="1"/>
      <c r="L41" s="1"/>
    </row>
    <row r="42" spans="2:12" x14ac:dyDescent="0.25">
      <c r="B42" s="82" t="s">
        <v>75</v>
      </c>
      <c r="C42" s="72"/>
      <c r="D42" s="1"/>
      <c r="I42" s="1"/>
      <c r="J42" s="1"/>
      <c r="K42" s="1"/>
      <c r="L42" s="1"/>
    </row>
    <row r="43" spans="2:12" x14ac:dyDescent="0.25">
      <c r="C43" s="72"/>
      <c r="I43" s="1"/>
      <c r="J43" s="1"/>
      <c r="K43" s="1"/>
      <c r="L43" s="1"/>
    </row>
    <row r="44" spans="2:12" x14ac:dyDescent="0.25">
      <c r="B44" s="72"/>
      <c r="C44" s="72"/>
      <c r="I44" s="1"/>
      <c r="J44" s="1"/>
      <c r="K44" s="1"/>
      <c r="L44" s="1"/>
    </row>
    <row r="45" spans="2:12" x14ac:dyDescent="0.25">
      <c r="B45" s="72"/>
      <c r="C45" s="72"/>
      <c r="D45" s="1"/>
      <c r="I45" s="1"/>
      <c r="J45" s="1"/>
      <c r="K45" s="1"/>
      <c r="L45" s="75"/>
    </row>
    <row r="46" spans="2:12" ht="21.75" thickBot="1" x14ac:dyDescent="0.3">
      <c r="B46" s="59" t="s">
        <v>93</v>
      </c>
      <c r="C46" s="3"/>
      <c r="D46" s="3"/>
      <c r="E46" s="128"/>
      <c r="F46" s="129"/>
      <c r="G46" s="129"/>
      <c r="H46" s="1"/>
      <c r="I46" s="5"/>
      <c r="J46" s="1"/>
      <c r="K46" s="1"/>
      <c r="L46" s="75"/>
    </row>
    <row r="47" spans="2:12" ht="16.5" thickBot="1" x14ac:dyDescent="0.3">
      <c r="B47" s="77" t="s">
        <v>3</v>
      </c>
      <c r="C47" s="78" t="s">
        <v>38</v>
      </c>
      <c r="D47" s="109" t="s">
        <v>11</v>
      </c>
      <c r="E47" s="133" t="s">
        <v>96</v>
      </c>
      <c r="F47" s="47"/>
      <c r="G47" s="47"/>
      <c r="H47" s="1"/>
      <c r="I47" s="1"/>
      <c r="J47" s="75"/>
    </row>
    <row r="48" spans="2:12" ht="37.5" customHeight="1" x14ac:dyDescent="0.25">
      <c r="B48" s="146" t="s">
        <v>94</v>
      </c>
      <c r="C48" s="66" t="s">
        <v>35</v>
      </c>
      <c r="D48" s="120">
        <v>50000</v>
      </c>
      <c r="E48" s="135" t="s">
        <v>97</v>
      </c>
      <c r="F48" s="47"/>
      <c r="G48" s="47"/>
      <c r="H48" s="7"/>
      <c r="J48" s="47"/>
    </row>
    <row r="49" spans="2:10" ht="37.5" customHeight="1" thickBot="1" x14ac:dyDescent="0.3">
      <c r="B49" s="147" t="s">
        <v>95</v>
      </c>
      <c r="C49" s="65" t="s">
        <v>35</v>
      </c>
      <c r="D49" s="71">
        <v>65000</v>
      </c>
      <c r="E49" s="141" t="s">
        <v>98</v>
      </c>
      <c r="F49" s="47"/>
      <c r="G49" s="47"/>
      <c r="H49" s="7"/>
      <c r="J49" s="47"/>
    </row>
    <row r="50" spans="2:10" x14ac:dyDescent="0.25">
      <c r="B50" s="72" t="s">
        <v>53</v>
      </c>
      <c r="C50" s="72"/>
      <c r="D50" s="1"/>
      <c r="H50" s="74"/>
      <c r="I50" s="1"/>
    </row>
    <row r="51" spans="2:10" x14ac:dyDescent="0.25">
      <c r="B51" s="13" t="s">
        <v>57</v>
      </c>
      <c r="C51" s="72"/>
      <c r="H51" s="74"/>
      <c r="I51" s="1"/>
    </row>
    <row r="52" spans="2:10" x14ac:dyDescent="0.25">
      <c r="B52" s="83" t="s">
        <v>99</v>
      </c>
      <c r="C52" s="72"/>
      <c r="H52" s="74"/>
      <c r="I52" s="1"/>
    </row>
    <row r="53" spans="2:10" x14ac:dyDescent="0.25">
      <c r="B53" s="82" t="s">
        <v>100</v>
      </c>
      <c r="C53" s="72"/>
      <c r="D53" s="1"/>
      <c r="I53" s="1"/>
    </row>
    <row r="54" spans="2:10" x14ac:dyDescent="0.25">
      <c r="B54" s="83"/>
    </row>
  </sheetData>
  <mergeCells count="7">
    <mergeCell ref="B36:B38"/>
    <mergeCell ref="B29:L30"/>
    <mergeCell ref="C8:C11"/>
    <mergeCell ref="C12:C15"/>
    <mergeCell ref="C16:C19"/>
    <mergeCell ref="C20:C23"/>
    <mergeCell ref="B8:B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CB12-51EF-4155-8AED-EAB4B4366424}">
  <sheetPr>
    <tabColor rgb="FFFFFF00"/>
  </sheetPr>
  <dimension ref="A7:Q35"/>
  <sheetViews>
    <sheetView topLeftCell="A4" zoomScale="85" zoomScaleNormal="85" workbookViewId="0">
      <selection activeCell="M30" sqref="M30"/>
    </sheetView>
  </sheetViews>
  <sheetFormatPr defaultColWidth="9.140625" defaultRowHeight="15.75" x14ac:dyDescent="0.25"/>
  <cols>
    <col min="1" max="1" width="9.140625" style="6"/>
    <col min="2" max="2" width="12.85546875" style="6" customWidth="1"/>
    <col min="3" max="3" width="27.140625" style="6" customWidth="1"/>
    <col min="4" max="4" width="14.85546875" style="6" customWidth="1"/>
    <col min="5" max="5" width="14.7109375" style="6" customWidth="1"/>
    <col min="6" max="6" width="14.85546875" style="6" customWidth="1"/>
    <col min="7" max="7" width="16.7109375" style="6" bestFit="1" customWidth="1"/>
    <col min="8" max="8" width="31.28515625" style="13" customWidth="1"/>
    <col min="9" max="9" width="15.42578125" style="6" customWidth="1"/>
    <col min="10" max="10" width="15.5703125" style="6" customWidth="1"/>
    <col min="11" max="11" width="14.85546875" style="6" customWidth="1"/>
    <col min="12" max="12" width="15.7109375" style="7" customWidth="1"/>
    <col min="13" max="13" width="19.85546875" style="6" customWidth="1"/>
    <col min="14" max="14" width="16.28515625" style="7" customWidth="1"/>
    <col min="15" max="16384" width="9.140625" style="6"/>
  </cols>
  <sheetData>
    <row r="7" spans="2:17" s="98" customFormat="1" ht="21.75" thickBot="1" x14ac:dyDescent="0.4">
      <c r="B7" s="85" t="s">
        <v>299</v>
      </c>
      <c r="C7" s="85"/>
      <c r="D7" s="99"/>
      <c r="E7" s="99"/>
      <c r="F7" s="100"/>
      <c r="G7" s="101"/>
      <c r="H7" s="102"/>
      <c r="I7" s="102"/>
      <c r="J7" s="102"/>
      <c r="K7" s="103"/>
      <c r="L7" s="104"/>
      <c r="M7" s="103"/>
      <c r="N7" s="105"/>
      <c r="O7" s="106"/>
      <c r="P7" s="106"/>
      <c r="Q7" s="106"/>
    </row>
    <row r="8" spans="2:17" ht="69" customHeight="1" thickBot="1" x14ac:dyDescent="0.3">
      <c r="B8" s="50" t="s">
        <v>42</v>
      </c>
      <c r="C8" s="51" t="s">
        <v>43</v>
      </c>
      <c r="D8" s="51" t="s">
        <v>292</v>
      </c>
      <c r="E8" s="318" t="s">
        <v>55</v>
      </c>
      <c r="F8" s="51" t="s">
        <v>45</v>
      </c>
      <c r="G8" s="51" t="s">
        <v>46</v>
      </c>
      <c r="H8" s="52" t="s">
        <v>112</v>
      </c>
      <c r="I8" s="52" t="s">
        <v>48</v>
      </c>
      <c r="J8" s="62" t="s">
        <v>102</v>
      </c>
      <c r="K8" s="53" t="s">
        <v>49</v>
      </c>
      <c r="L8" s="52" t="s">
        <v>50</v>
      </c>
      <c r="M8" s="54" t="s">
        <v>127</v>
      </c>
      <c r="O8" s="87"/>
      <c r="P8" s="87"/>
      <c r="Q8" s="87"/>
    </row>
    <row r="9" spans="2:17" s="13" customFormat="1" ht="69" customHeight="1" thickBot="1" x14ac:dyDescent="0.3">
      <c r="B9" s="259" t="s">
        <v>47</v>
      </c>
      <c r="C9" s="260" t="s">
        <v>300</v>
      </c>
      <c r="D9" s="261">
        <v>12</v>
      </c>
      <c r="E9" s="319">
        <v>490000</v>
      </c>
      <c r="F9" s="261" t="s">
        <v>54</v>
      </c>
      <c r="G9" s="261" t="s">
        <v>301</v>
      </c>
      <c r="H9" s="302" t="s">
        <v>302</v>
      </c>
      <c r="I9" s="262" t="s">
        <v>51</v>
      </c>
      <c r="J9" s="263">
        <f>E9/D9</f>
        <v>40833.333333333336</v>
      </c>
      <c r="K9" s="264">
        <v>400000</v>
      </c>
      <c r="L9" s="262" t="s">
        <v>54</v>
      </c>
      <c r="M9" s="265" t="s">
        <v>61</v>
      </c>
      <c r="N9" s="7"/>
      <c r="O9" s="160"/>
      <c r="P9" s="160"/>
      <c r="Q9" s="160"/>
    </row>
    <row r="10" spans="2:17" s="13" customFormat="1" ht="69" customHeight="1" thickBot="1" x14ac:dyDescent="0.3">
      <c r="B10" s="481" t="s">
        <v>47</v>
      </c>
      <c r="C10" s="167" t="s">
        <v>303</v>
      </c>
      <c r="D10" s="168">
        <v>6</v>
      </c>
      <c r="E10" s="320">
        <v>350000</v>
      </c>
      <c r="F10" s="116" t="s">
        <v>54</v>
      </c>
      <c r="G10" s="482" t="s">
        <v>304</v>
      </c>
      <c r="H10" s="182" t="s">
        <v>305</v>
      </c>
      <c r="I10" s="483" t="s">
        <v>51</v>
      </c>
      <c r="J10" s="244">
        <f>E10/D10</f>
        <v>58333.333333333336</v>
      </c>
      <c r="K10" s="484">
        <v>200000</v>
      </c>
      <c r="L10" s="116" t="s">
        <v>54</v>
      </c>
      <c r="M10" s="485" t="s">
        <v>61</v>
      </c>
      <c r="N10" s="160"/>
      <c r="O10" s="160"/>
      <c r="P10" s="160"/>
    </row>
    <row r="11" spans="2:17" x14ac:dyDescent="0.25">
      <c r="B11" s="6" t="s">
        <v>115</v>
      </c>
    </row>
    <row r="12" spans="2:17" x14ac:dyDescent="0.25">
      <c r="B12" s="13" t="s">
        <v>86</v>
      </c>
    </row>
    <row r="13" spans="2:17" x14ac:dyDescent="0.25">
      <c r="B13" s="13" t="s">
        <v>312</v>
      </c>
    </row>
    <row r="17" spans="2:17" s="98" customFormat="1" ht="21.75" thickBot="1" x14ac:dyDescent="0.4">
      <c r="B17" s="85" t="s">
        <v>306</v>
      </c>
      <c r="C17" s="85"/>
      <c r="D17" s="99"/>
      <c r="E17" s="99"/>
      <c r="F17" s="100"/>
      <c r="G17" s="101"/>
      <c r="H17" s="102"/>
      <c r="I17" s="102"/>
      <c r="J17" s="102"/>
      <c r="K17" s="103"/>
      <c r="L17" s="104"/>
      <c r="M17" s="103"/>
      <c r="N17" s="105"/>
      <c r="O17" s="106"/>
      <c r="P17" s="106"/>
      <c r="Q17" s="106"/>
    </row>
    <row r="18" spans="2:17" ht="69" customHeight="1" thickBot="1" x14ac:dyDescent="0.3">
      <c r="B18" s="50" t="s">
        <v>42</v>
      </c>
      <c r="C18" s="51" t="s">
        <v>43</v>
      </c>
      <c r="D18" s="51" t="s">
        <v>292</v>
      </c>
      <c r="E18" s="318" t="s">
        <v>55</v>
      </c>
      <c r="F18" s="51" t="s">
        <v>45</v>
      </c>
      <c r="G18" s="51" t="s">
        <v>46</v>
      </c>
      <c r="H18" s="52" t="s">
        <v>112</v>
      </c>
      <c r="I18" s="52" t="s">
        <v>48</v>
      </c>
      <c r="J18" s="62" t="s">
        <v>102</v>
      </c>
      <c r="K18" s="53" t="s">
        <v>49</v>
      </c>
      <c r="L18" s="52" t="s">
        <v>50</v>
      </c>
      <c r="M18" s="54" t="s">
        <v>127</v>
      </c>
      <c r="O18" s="87"/>
      <c r="P18" s="87"/>
      <c r="Q18" s="87"/>
    </row>
    <row r="19" spans="2:17" s="13" customFormat="1" ht="69" customHeight="1" thickBot="1" x14ac:dyDescent="0.3">
      <c r="B19" s="259" t="s">
        <v>47</v>
      </c>
      <c r="C19" s="260" t="s">
        <v>307</v>
      </c>
      <c r="D19" s="261">
        <v>24</v>
      </c>
      <c r="E19" s="319">
        <v>2200000</v>
      </c>
      <c r="F19" s="261" t="s">
        <v>54</v>
      </c>
      <c r="G19" s="261" t="s">
        <v>204</v>
      </c>
      <c r="H19" s="302" t="s">
        <v>293</v>
      </c>
      <c r="I19" s="262" t="s">
        <v>51</v>
      </c>
      <c r="J19" s="263">
        <f>E19/D19</f>
        <v>91666.666666666672</v>
      </c>
      <c r="K19" s="264">
        <v>403636</v>
      </c>
      <c r="L19" s="262" t="s">
        <v>54</v>
      </c>
      <c r="M19" s="265" t="s">
        <v>61</v>
      </c>
      <c r="N19" s="7"/>
      <c r="O19" s="160"/>
      <c r="P19" s="160"/>
      <c r="Q19" s="160"/>
    </row>
    <row r="20" spans="2:17" s="13" customFormat="1" ht="69" customHeight="1" thickBot="1" x14ac:dyDescent="0.3">
      <c r="B20" s="481" t="s">
        <v>47</v>
      </c>
      <c r="C20" s="167" t="s">
        <v>308</v>
      </c>
      <c r="D20" s="168">
        <v>24</v>
      </c>
      <c r="E20" s="320">
        <v>1100000</v>
      </c>
      <c r="F20" s="116" t="s">
        <v>54</v>
      </c>
      <c r="G20" s="482" t="s">
        <v>204</v>
      </c>
      <c r="H20" s="182" t="s">
        <v>294</v>
      </c>
      <c r="I20" s="483" t="s">
        <v>51</v>
      </c>
      <c r="J20" s="244">
        <f>E20/D20</f>
        <v>45833.333333333336</v>
      </c>
      <c r="K20" s="484">
        <v>403636</v>
      </c>
      <c r="L20" s="116" t="s">
        <v>54</v>
      </c>
      <c r="M20" s="485" t="s">
        <v>61</v>
      </c>
      <c r="N20" s="160"/>
      <c r="O20" s="160"/>
      <c r="P20" s="160"/>
    </row>
    <row r="21" spans="2:17" s="13" customFormat="1" ht="69" customHeight="1" thickBot="1" x14ac:dyDescent="0.3">
      <c r="B21" s="491" t="s">
        <v>47</v>
      </c>
      <c r="C21" s="492" t="s">
        <v>309</v>
      </c>
      <c r="D21" s="169">
        <v>12</v>
      </c>
      <c r="E21" s="320">
        <v>700000</v>
      </c>
      <c r="F21" s="487" t="s">
        <v>54</v>
      </c>
      <c r="G21" s="489" t="s">
        <v>192</v>
      </c>
      <c r="H21" s="363" t="s">
        <v>295</v>
      </c>
      <c r="I21" s="490" t="s">
        <v>51</v>
      </c>
      <c r="J21" s="244">
        <f>E21/D21</f>
        <v>58333.333333333336</v>
      </c>
      <c r="K21" s="486">
        <v>403636</v>
      </c>
      <c r="L21" s="487" t="s">
        <v>54</v>
      </c>
      <c r="M21" s="488" t="s">
        <v>61</v>
      </c>
      <c r="N21" s="160"/>
      <c r="O21" s="160"/>
      <c r="P21" s="160"/>
    </row>
    <row r="22" spans="2:17" x14ac:dyDescent="0.25">
      <c r="B22" s="6" t="s">
        <v>115</v>
      </c>
    </row>
    <row r="23" spans="2:17" x14ac:dyDescent="0.25">
      <c r="B23" s="13" t="s">
        <v>86</v>
      </c>
    </row>
    <row r="27" spans="2:17" s="98" customFormat="1" ht="21.75" thickBot="1" x14ac:dyDescent="0.4">
      <c r="B27" s="85" t="s">
        <v>310</v>
      </c>
      <c r="C27" s="85"/>
      <c r="D27" s="99"/>
      <c r="E27" s="99"/>
      <c r="F27" s="100"/>
      <c r="G27" s="101"/>
      <c r="H27" s="102"/>
      <c r="I27" s="102"/>
      <c r="J27" s="102"/>
      <c r="K27" s="103"/>
      <c r="L27" s="104"/>
      <c r="M27" s="103"/>
      <c r="N27" s="105"/>
      <c r="O27" s="106"/>
      <c r="P27" s="106"/>
      <c r="Q27" s="106"/>
    </row>
    <row r="28" spans="2:17" ht="69" customHeight="1" thickBot="1" x14ac:dyDescent="0.3">
      <c r="B28" s="157" t="s">
        <v>42</v>
      </c>
      <c r="C28" s="111" t="s">
        <v>43</v>
      </c>
      <c r="D28" s="111" t="s">
        <v>292</v>
      </c>
      <c r="E28" s="315" t="s">
        <v>55</v>
      </c>
      <c r="F28" s="111" t="s">
        <v>45</v>
      </c>
      <c r="G28" s="111" t="s">
        <v>46</v>
      </c>
      <c r="H28" s="112" t="s">
        <v>112</v>
      </c>
      <c r="I28" s="112" t="s">
        <v>48</v>
      </c>
      <c r="J28" s="113" t="s">
        <v>102</v>
      </c>
      <c r="K28" s="158" t="s">
        <v>49</v>
      </c>
      <c r="L28" s="112" t="s">
        <v>50</v>
      </c>
      <c r="M28" s="159" t="s">
        <v>127</v>
      </c>
      <c r="O28" s="87"/>
      <c r="P28" s="87"/>
      <c r="Q28" s="87"/>
    </row>
    <row r="29" spans="2:17" ht="64.5" customHeight="1" thickBot="1" x14ac:dyDescent="0.3">
      <c r="B29" s="493" t="s">
        <v>68</v>
      </c>
      <c r="C29" s="494" t="s">
        <v>311</v>
      </c>
      <c r="D29" s="471">
        <v>6</v>
      </c>
      <c r="E29" s="316">
        <v>500000</v>
      </c>
      <c r="F29" s="487" t="s">
        <v>54</v>
      </c>
      <c r="G29" s="495" t="s">
        <v>52</v>
      </c>
      <c r="H29" s="363" t="s">
        <v>296</v>
      </c>
      <c r="I29" s="496" t="s">
        <v>51</v>
      </c>
      <c r="J29" s="243">
        <f>E29/6</f>
        <v>83333.333333333328</v>
      </c>
      <c r="K29" s="497">
        <v>201818.18181818182</v>
      </c>
      <c r="L29" s="487" t="s">
        <v>54</v>
      </c>
      <c r="M29" s="498" t="s">
        <v>61</v>
      </c>
      <c r="N29" s="511"/>
      <c r="O29" s="86"/>
      <c r="P29" s="86"/>
    </row>
    <row r="30" spans="2:17" x14ac:dyDescent="0.25">
      <c r="B30" s="6" t="s">
        <v>115</v>
      </c>
      <c r="C30" s="93"/>
      <c r="D30" s="94"/>
      <c r="E30" s="4"/>
      <c r="F30" s="97"/>
      <c r="G30" s="90"/>
      <c r="H30" s="90"/>
      <c r="I30" s="96"/>
      <c r="K30" s="89"/>
      <c r="L30" s="89"/>
      <c r="M30" s="88"/>
      <c r="N30" s="89"/>
      <c r="O30" s="90"/>
      <c r="P30" s="91"/>
      <c r="Q30" s="92"/>
    </row>
    <row r="31" spans="2:17" x14ac:dyDescent="0.25">
      <c r="B31" s="13" t="s">
        <v>86</v>
      </c>
      <c r="C31" s="93"/>
      <c r="D31" s="94"/>
      <c r="E31" s="4"/>
      <c r="F31" s="95"/>
      <c r="G31" s="90"/>
      <c r="H31" s="90"/>
      <c r="I31" s="96"/>
      <c r="J31" s="97"/>
      <c r="K31" s="89"/>
      <c r="L31" s="89"/>
      <c r="M31" s="88"/>
      <c r="N31" s="89"/>
      <c r="O31" s="90"/>
      <c r="P31" s="91"/>
      <c r="Q31" s="92"/>
    </row>
    <row r="32" spans="2:17" x14ac:dyDescent="0.25">
      <c r="B32" s="86"/>
      <c r="C32" s="86"/>
      <c r="D32" s="86"/>
      <c r="E32" s="86"/>
      <c r="F32" s="86"/>
      <c r="G32" s="86"/>
      <c r="H32" s="72"/>
      <c r="I32" s="86"/>
      <c r="J32" s="86"/>
      <c r="K32" s="86"/>
      <c r="L32" s="1"/>
      <c r="M32" s="86"/>
      <c r="N32" s="1"/>
      <c r="O32" s="86"/>
      <c r="P32" s="86"/>
      <c r="Q32" s="86"/>
    </row>
    <row r="33" spans="1:17" x14ac:dyDescent="0.25">
      <c r="B33" s="86"/>
      <c r="C33" s="86"/>
      <c r="D33" s="86"/>
      <c r="E33" s="86"/>
      <c r="F33" s="86"/>
      <c r="G33" s="86"/>
      <c r="H33" s="72"/>
      <c r="I33" s="86"/>
      <c r="J33" s="86"/>
      <c r="K33" s="86"/>
      <c r="L33" s="1"/>
      <c r="M33" s="86"/>
      <c r="N33" s="1"/>
      <c r="O33" s="86"/>
      <c r="P33" s="86"/>
      <c r="Q33" s="86"/>
    </row>
    <row r="34" spans="1:17" x14ac:dyDescent="0.25">
      <c r="B34" s="86"/>
      <c r="C34" s="86"/>
      <c r="D34" s="86"/>
      <c r="E34" s="86"/>
      <c r="F34" s="86"/>
      <c r="G34" s="86"/>
      <c r="H34" s="72"/>
      <c r="I34" s="86"/>
      <c r="J34" s="86"/>
      <c r="K34" s="86"/>
      <c r="L34" s="1"/>
      <c r="M34" s="86"/>
      <c r="N34" s="1"/>
      <c r="O34" s="86"/>
      <c r="P34" s="86"/>
      <c r="Q34" s="86"/>
    </row>
    <row r="35" spans="1:17" x14ac:dyDescent="0.25">
      <c r="A35" s="6" t="s">
        <v>190</v>
      </c>
    </row>
  </sheetData>
  <sheetProtection algorithmName="SHA-512" hashValue="AEPtOvaxoDnKsHpomSqslFgD9f+JnE9SsuOzt/l1uueVpU4gRBUidWVxy3d8gn1XFdO3oz06oE9l2r6+A1gfxw==" saltValue="oPRT7sjo4ou5xKE6oJ3SF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B103-3841-4083-973D-1B9D5C02D956}">
  <sheetPr>
    <tabColor rgb="FFFFFF00"/>
  </sheetPr>
  <dimension ref="B5:P127"/>
  <sheetViews>
    <sheetView tabSelected="1" zoomScale="85" zoomScaleNormal="85" workbookViewId="0">
      <selection activeCell="A10" sqref="A10"/>
    </sheetView>
  </sheetViews>
  <sheetFormatPr defaultColWidth="16.85546875" defaultRowHeight="15.75" x14ac:dyDescent="0.25"/>
  <cols>
    <col min="1" max="1" width="12" style="13" customWidth="1"/>
    <col min="2" max="2" width="27" style="13" customWidth="1"/>
    <col min="3" max="3" width="20.140625" style="47" bestFit="1" customWidth="1"/>
    <col min="4" max="4" width="21.42578125" style="13" customWidth="1"/>
    <col min="5" max="5" width="17.7109375" style="25" customWidth="1"/>
    <col min="6" max="6" width="28.5703125" style="13" customWidth="1"/>
    <col min="7" max="7" width="34.5703125" style="13" customWidth="1"/>
    <col min="8" max="8" width="36.140625" style="31" customWidth="1"/>
    <col min="9" max="9" width="32.140625" style="31" customWidth="1"/>
    <col min="10" max="10" width="27.140625" style="13" customWidth="1"/>
    <col min="11" max="11" width="21.7109375" style="13" customWidth="1"/>
    <col min="12" max="16384" width="16.85546875" style="13"/>
  </cols>
  <sheetData>
    <row r="5" spans="2:16" x14ac:dyDescent="0.25">
      <c r="B5" s="26"/>
      <c r="D5" s="27"/>
      <c r="E5" s="28"/>
      <c r="F5" s="28"/>
      <c r="G5" s="29"/>
      <c r="H5" s="30"/>
      <c r="I5" s="29"/>
    </row>
    <row r="6" spans="2:16" x14ac:dyDescent="0.25">
      <c r="B6" s="26"/>
      <c r="D6" s="27"/>
      <c r="E6" s="28"/>
      <c r="F6" s="28"/>
      <c r="G6" s="29"/>
      <c r="H6" s="30"/>
      <c r="I6" s="29"/>
    </row>
    <row r="7" spans="2:16" ht="21.75" thickBot="1" x14ac:dyDescent="0.3">
      <c r="B7" s="60" t="s">
        <v>280</v>
      </c>
      <c r="C7" s="27"/>
      <c r="D7" s="27"/>
      <c r="E7" s="28"/>
      <c r="F7" s="28"/>
      <c r="G7" s="29"/>
      <c r="H7" s="30"/>
      <c r="I7" s="29"/>
    </row>
    <row r="8" spans="2:16" s="31" customFormat="1" ht="30" customHeight="1" thickBot="1" x14ac:dyDescent="0.3">
      <c r="B8" s="55" t="s">
        <v>28</v>
      </c>
      <c r="C8" s="56" t="s">
        <v>31</v>
      </c>
      <c r="D8" s="56" t="s">
        <v>65</v>
      </c>
      <c r="E8" s="56" t="s">
        <v>30</v>
      </c>
      <c r="F8" s="56" t="s">
        <v>66</v>
      </c>
      <c r="G8" s="314" t="s">
        <v>55</v>
      </c>
      <c r="H8" s="56" t="s">
        <v>112</v>
      </c>
      <c r="I8" s="57" t="s">
        <v>103</v>
      </c>
      <c r="L8" s="32"/>
      <c r="M8" s="32"/>
      <c r="N8" s="32"/>
    </row>
    <row r="9" spans="2:16" ht="33.75" customHeight="1" x14ac:dyDescent="0.25">
      <c r="B9" s="547" t="s">
        <v>246</v>
      </c>
      <c r="C9" s="577" t="s">
        <v>247</v>
      </c>
      <c r="D9" s="37">
        <v>3</v>
      </c>
      <c r="E9" s="364" t="s">
        <v>27</v>
      </c>
      <c r="F9" s="376" t="s">
        <v>0</v>
      </c>
      <c r="G9" s="374">
        <v>420690</v>
      </c>
      <c r="H9" s="379" t="s">
        <v>220</v>
      </c>
      <c r="I9" s="380" t="s">
        <v>104</v>
      </c>
      <c r="L9" s="35"/>
      <c r="M9" s="35"/>
      <c r="N9" s="34"/>
    </row>
    <row r="10" spans="2:16" ht="33.75" customHeight="1" x14ac:dyDescent="0.25">
      <c r="B10" s="548"/>
      <c r="C10" s="578"/>
      <c r="D10" s="42">
        <v>6</v>
      </c>
      <c r="E10" s="365" t="s">
        <v>27</v>
      </c>
      <c r="F10" s="377" t="s">
        <v>0</v>
      </c>
      <c r="G10" s="373">
        <v>664890</v>
      </c>
      <c r="H10" s="381" t="s">
        <v>221</v>
      </c>
      <c r="I10" s="382" t="s">
        <v>104</v>
      </c>
      <c r="L10" s="35"/>
      <c r="M10" s="35"/>
      <c r="N10" s="34"/>
    </row>
    <row r="11" spans="2:16" ht="33.75" customHeight="1" thickBot="1" x14ac:dyDescent="0.3">
      <c r="B11" s="549"/>
      <c r="C11" s="579"/>
      <c r="D11" s="39">
        <v>12</v>
      </c>
      <c r="E11" s="366" t="s">
        <v>27</v>
      </c>
      <c r="F11" s="378" t="s">
        <v>0</v>
      </c>
      <c r="G11" s="375">
        <v>831390.00000000012</v>
      </c>
      <c r="H11" s="383" t="s">
        <v>222</v>
      </c>
      <c r="I11" s="384" t="s">
        <v>104</v>
      </c>
      <c r="L11" s="35"/>
      <c r="M11" s="35"/>
      <c r="N11" s="34"/>
    </row>
    <row r="12" spans="2:16" x14ac:dyDescent="0.25">
      <c r="B12" s="72" t="s">
        <v>53</v>
      </c>
      <c r="K12" s="25"/>
      <c r="M12" s="40"/>
      <c r="N12" s="40"/>
      <c r="O12" s="40"/>
      <c r="P12" s="40"/>
    </row>
    <row r="13" spans="2:16" x14ac:dyDescent="0.25">
      <c r="B13" s="13" t="s">
        <v>86</v>
      </c>
      <c r="K13" s="25"/>
      <c r="M13" s="40"/>
      <c r="N13" s="40"/>
      <c r="O13" s="40"/>
      <c r="P13" s="40"/>
    </row>
    <row r="14" spans="2:16" x14ac:dyDescent="0.25">
      <c r="K14" s="25"/>
      <c r="M14" s="40"/>
      <c r="N14" s="40"/>
      <c r="O14" s="40"/>
      <c r="P14" s="40"/>
    </row>
    <row r="15" spans="2:16" x14ac:dyDescent="0.25">
      <c r="K15" s="25"/>
      <c r="M15" s="40"/>
      <c r="N15" s="40"/>
      <c r="O15" s="40"/>
      <c r="P15" s="40"/>
    </row>
    <row r="16" spans="2:16" x14ac:dyDescent="0.25">
      <c r="K16" s="25"/>
      <c r="M16" s="34"/>
      <c r="N16" s="35"/>
      <c r="O16" s="35"/>
      <c r="P16" s="34"/>
    </row>
    <row r="17" spans="2:16" ht="21.75" thickBot="1" x14ac:dyDescent="0.3">
      <c r="B17" s="60" t="s">
        <v>281</v>
      </c>
      <c r="K17" s="25"/>
      <c r="M17" s="34"/>
      <c r="N17" s="35"/>
      <c r="O17" s="35"/>
      <c r="P17" s="34"/>
    </row>
    <row r="18" spans="2:16" ht="48.75" customHeight="1" thickBot="1" x14ac:dyDescent="0.3">
      <c r="B18" s="575" t="s">
        <v>28</v>
      </c>
      <c r="C18" s="576"/>
      <c r="D18" s="68" t="s">
        <v>65</v>
      </c>
      <c r="E18" s="58" t="s">
        <v>36</v>
      </c>
      <c r="F18" s="307" t="s">
        <v>55</v>
      </c>
      <c r="G18" s="409" t="s">
        <v>103</v>
      </c>
      <c r="H18" s="13"/>
      <c r="J18" s="34"/>
      <c r="K18" s="35"/>
      <c r="L18" s="35"/>
      <c r="M18" s="34"/>
    </row>
    <row r="19" spans="2:16" ht="30" customHeight="1" x14ac:dyDescent="0.25">
      <c r="B19" s="588" t="s">
        <v>60</v>
      </c>
      <c r="C19" s="589"/>
      <c r="D19" s="108" t="s">
        <v>35</v>
      </c>
      <c r="E19" s="596" t="s">
        <v>164</v>
      </c>
      <c r="F19" s="308">
        <v>30000</v>
      </c>
      <c r="G19" s="410" t="s">
        <v>0</v>
      </c>
      <c r="H19" s="13"/>
      <c r="J19" s="34"/>
      <c r="K19" s="35"/>
      <c r="L19" s="35"/>
      <c r="M19" s="34"/>
    </row>
    <row r="20" spans="2:16" ht="30" customHeight="1" x14ac:dyDescent="0.25">
      <c r="B20" s="590"/>
      <c r="C20" s="591"/>
      <c r="D20" s="121" t="s">
        <v>105</v>
      </c>
      <c r="E20" s="597"/>
      <c r="F20" s="309">
        <f>F19*3</f>
        <v>90000</v>
      </c>
      <c r="G20" s="257" t="s">
        <v>0</v>
      </c>
      <c r="H20" s="13"/>
      <c r="J20" s="34"/>
      <c r="K20" s="35"/>
      <c r="L20" s="35"/>
      <c r="M20" s="34"/>
    </row>
    <row r="21" spans="2:16" ht="30" customHeight="1" x14ac:dyDescent="0.25">
      <c r="B21" s="592"/>
      <c r="C21" s="593"/>
      <c r="D21" s="43">
        <v>6</v>
      </c>
      <c r="E21" s="598"/>
      <c r="F21" s="310">
        <f>F19*5</f>
        <v>150000</v>
      </c>
      <c r="G21" s="258" t="s">
        <v>37</v>
      </c>
      <c r="H21" s="13"/>
      <c r="J21" s="34"/>
      <c r="K21" s="35"/>
      <c r="L21" s="35"/>
      <c r="M21" s="34"/>
    </row>
    <row r="22" spans="2:16" ht="30" customHeight="1" thickBot="1" x14ac:dyDescent="0.3">
      <c r="B22" s="594"/>
      <c r="C22" s="595"/>
      <c r="D22" s="41">
        <v>12</v>
      </c>
      <c r="E22" s="599"/>
      <c r="F22" s="311">
        <f>F19*10</f>
        <v>300000</v>
      </c>
      <c r="G22" s="411" t="s">
        <v>40</v>
      </c>
      <c r="H22" s="13"/>
      <c r="J22" s="34"/>
      <c r="K22" s="35"/>
      <c r="L22" s="35"/>
      <c r="M22" s="34"/>
    </row>
    <row r="23" spans="2:16" ht="30" customHeight="1" x14ac:dyDescent="0.25">
      <c r="B23" s="565" t="s">
        <v>32</v>
      </c>
      <c r="C23" s="550"/>
      <c r="D23" s="107" t="s">
        <v>35</v>
      </c>
      <c r="E23" s="580" t="s">
        <v>228</v>
      </c>
      <c r="F23" s="412">
        <v>35000</v>
      </c>
      <c r="G23" s="559" t="s">
        <v>270</v>
      </c>
      <c r="H23" s="13"/>
      <c r="J23" s="34"/>
      <c r="K23" s="35"/>
      <c r="L23" s="35"/>
      <c r="M23" s="34"/>
    </row>
    <row r="24" spans="2:16" ht="30" customHeight="1" x14ac:dyDescent="0.25">
      <c r="B24" s="566"/>
      <c r="C24" s="551"/>
      <c r="D24" s="151" t="s">
        <v>105</v>
      </c>
      <c r="E24" s="581"/>
      <c r="F24" s="303">
        <v>90000</v>
      </c>
      <c r="G24" s="560"/>
      <c r="H24" s="13"/>
      <c r="J24" s="34"/>
      <c r="K24" s="35"/>
      <c r="L24" s="35"/>
      <c r="M24" s="34"/>
    </row>
    <row r="25" spans="2:16" ht="30" customHeight="1" x14ac:dyDescent="0.25">
      <c r="B25" s="567"/>
      <c r="C25" s="558"/>
      <c r="D25" s="42">
        <v>6</v>
      </c>
      <c r="E25" s="582"/>
      <c r="F25" s="304">
        <v>150000</v>
      </c>
      <c r="G25" s="560"/>
      <c r="H25" s="13"/>
      <c r="J25" s="34"/>
      <c r="K25" s="35"/>
      <c r="L25" s="35"/>
      <c r="M25" s="34"/>
    </row>
    <row r="26" spans="2:16" ht="30" customHeight="1" thickBot="1" x14ac:dyDescent="0.3">
      <c r="B26" s="568"/>
      <c r="C26" s="552"/>
      <c r="D26" s="39">
        <v>12</v>
      </c>
      <c r="E26" s="583"/>
      <c r="F26" s="305">
        <v>300000</v>
      </c>
      <c r="G26" s="561"/>
      <c r="H26" s="13"/>
      <c r="J26" s="34"/>
      <c r="K26" s="35"/>
      <c r="L26" s="35"/>
      <c r="M26" s="34"/>
    </row>
    <row r="27" spans="2:16" ht="30" customHeight="1" x14ac:dyDescent="0.25">
      <c r="B27" s="569" t="s">
        <v>33</v>
      </c>
      <c r="C27" s="531"/>
      <c r="D27" s="108" t="s">
        <v>35</v>
      </c>
      <c r="E27" s="584" t="s">
        <v>41</v>
      </c>
      <c r="F27" s="312">
        <v>100000</v>
      </c>
      <c r="G27" s="410" t="s">
        <v>0</v>
      </c>
      <c r="H27" s="13"/>
      <c r="J27" s="34"/>
      <c r="K27" s="35"/>
      <c r="L27" s="35"/>
      <c r="M27" s="34"/>
    </row>
    <row r="28" spans="2:16" ht="30" customHeight="1" x14ac:dyDescent="0.25">
      <c r="B28" s="570"/>
      <c r="C28" s="532"/>
      <c r="D28" s="121" t="s">
        <v>105</v>
      </c>
      <c r="E28" s="585"/>
      <c r="F28" s="313">
        <f>F27*3</f>
        <v>300000</v>
      </c>
      <c r="G28" s="257" t="s">
        <v>0</v>
      </c>
      <c r="H28" s="13"/>
      <c r="J28" s="34"/>
      <c r="K28" s="35"/>
      <c r="L28" s="35"/>
      <c r="M28" s="34"/>
    </row>
    <row r="29" spans="2:16" ht="30" customHeight="1" x14ac:dyDescent="0.25">
      <c r="B29" s="571"/>
      <c r="C29" s="533"/>
      <c r="D29" s="43">
        <v>6</v>
      </c>
      <c r="E29" s="586"/>
      <c r="F29" s="310">
        <f>F27*5</f>
        <v>500000</v>
      </c>
      <c r="G29" s="258" t="s">
        <v>37</v>
      </c>
      <c r="H29" s="13"/>
      <c r="J29" s="34"/>
      <c r="K29" s="35"/>
      <c r="L29" s="35"/>
      <c r="M29" s="34"/>
    </row>
    <row r="30" spans="2:16" ht="30" customHeight="1" thickBot="1" x14ac:dyDescent="0.3">
      <c r="B30" s="572"/>
      <c r="C30" s="534"/>
      <c r="D30" s="41">
        <v>12</v>
      </c>
      <c r="E30" s="587"/>
      <c r="F30" s="311">
        <f>F27*10</f>
        <v>1000000</v>
      </c>
      <c r="G30" s="411" t="s">
        <v>40</v>
      </c>
      <c r="H30" s="13"/>
    </row>
    <row r="31" spans="2:16" ht="30" customHeight="1" x14ac:dyDescent="0.25">
      <c r="B31" s="565" t="s">
        <v>34</v>
      </c>
      <c r="C31" s="550"/>
      <c r="D31" s="107" t="s">
        <v>35</v>
      </c>
      <c r="E31" s="580" t="s">
        <v>101</v>
      </c>
      <c r="F31" s="412">
        <v>95000</v>
      </c>
      <c r="G31" s="559" t="s">
        <v>270</v>
      </c>
      <c r="H31" s="13"/>
    </row>
    <row r="32" spans="2:16" ht="30" customHeight="1" x14ac:dyDescent="0.25">
      <c r="B32" s="566"/>
      <c r="C32" s="551"/>
      <c r="D32" s="151" t="s">
        <v>105</v>
      </c>
      <c r="E32" s="581"/>
      <c r="F32" s="303">
        <v>250000</v>
      </c>
      <c r="G32" s="560"/>
      <c r="H32" s="13"/>
    </row>
    <row r="33" spans="2:9" ht="30" customHeight="1" x14ac:dyDescent="0.25">
      <c r="B33" s="567"/>
      <c r="C33" s="558"/>
      <c r="D33" s="42">
        <v>6</v>
      </c>
      <c r="E33" s="582"/>
      <c r="F33" s="304">
        <v>500000</v>
      </c>
      <c r="G33" s="560"/>
      <c r="H33" s="13"/>
    </row>
    <row r="34" spans="2:9" ht="30" customHeight="1" thickBot="1" x14ac:dyDescent="0.3">
      <c r="B34" s="568"/>
      <c r="C34" s="552"/>
      <c r="D34" s="39">
        <v>12</v>
      </c>
      <c r="E34" s="583"/>
      <c r="F34" s="305">
        <v>700000</v>
      </c>
      <c r="G34" s="561"/>
      <c r="H34" s="13"/>
    </row>
    <row r="35" spans="2:9" x14ac:dyDescent="0.25">
      <c r="B35" s="72" t="s">
        <v>53</v>
      </c>
    </row>
    <row r="36" spans="2:9" x14ac:dyDescent="0.25">
      <c r="B36" s="13" t="s">
        <v>86</v>
      </c>
    </row>
    <row r="40" spans="2:9" ht="21.75" thickBot="1" x14ac:dyDescent="0.3">
      <c r="B40" s="60" t="s">
        <v>282</v>
      </c>
    </row>
    <row r="41" spans="2:9" ht="32.25" thickBot="1" x14ac:dyDescent="0.3">
      <c r="B41" s="55" t="s">
        <v>28</v>
      </c>
      <c r="C41" s="56" t="s">
        <v>275</v>
      </c>
      <c r="D41" s="56" t="s">
        <v>65</v>
      </c>
      <c r="E41" s="426" t="s">
        <v>66</v>
      </c>
      <c r="F41" s="314" t="s">
        <v>55</v>
      </c>
      <c r="G41" s="56" t="s">
        <v>112</v>
      </c>
      <c r="H41" s="56" t="s">
        <v>249</v>
      </c>
      <c r="I41" s="57" t="s">
        <v>103</v>
      </c>
    </row>
    <row r="42" spans="2:9" ht="32.25" thickBot="1" x14ac:dyDescent="0.3">
      <c r="B42" s="470" t="s">
        <v>246</v>
      </c>
      <c r="C42" s="227" t="s">
        <v>276</v>
      </c>
      <c r="D42" s="471">
        <v>3</v>
      </c>
      <c r="E42" s="472">
        <v>1003440</v>
      </c>
      <c r="F42" s="473">
        <v>949000</v>
      </c>
      <c r="G42" s="474" t="s">
        <v>220</v>
      </c>
      <c r="H42" s="475" t="s">
        <v>277</v>
      </c>
      <c r="I42" s="480" t="s">
        <v>104</v>
      </c>
    </row>
    <row r="43" spans="2:9" x14ac:dyDescent="0.25">
      <c r="B43" s="72" t="s">
        <v>53</v>
      </c>
      <c r="C43" s="27"/>
      <c r="D43" s="424"/>
      <c r="E43" s="425"/>
      <c r="F43" s="425"/>
    </row>
    <row r="44" spans="2:9" x14ac:dyDescent="0.25">
      <c r="B44" s="13" t="s">
        <v>86</v>
      </c>
      <c r="C44" s="27"/>
      <c r="D44" s="424"/>
      <c r="E44" s="425"/>
      <c r="F44" s="425"/>
    </row>
    <row r="45" spans="2:9" x14ac:dyDescent="0.25">
      <c r="C45" s="27"/>
      <c r="D45" s="424"/>
      <c r="E45" s="425"/>
      <c r="F45" s="425"/>
    </row>
    <row r="46" spans="2:9" x14ac:dyDescent="0.25">
      <c r="C46" s="27"/>
      <c r="D46" s="424"/>
      <c r="E46" s="425"/>
      <c r="F46" s="425"/>
    </row>
    <row r="47" spans="2:9" x14ac:dyDescent="0.25">
      <c r="C47" s="27"/>
      <c r="D47" s="424"/>
      <c r="E47" s="425"/>
      <c r="F47" s="425"/>
    </row>
    <row r="48" spans="2:9" ht="21.75" thickBot="1" x14ac:dyDescent="0.3">
      <c r="B48" s="60" t="s">
        <v>283</v>
      </c>
      <c r="G48" s="35"/>
    </row>
    <row r="49" spans="2:9" ht="32.25" thickBot="1" x14ac:dyDescent="0.3">
      <c r="B49" s="526" t="s">
        <v>28</v>
      </c>
      <c r="C49" s="527"/>
      <c r="D49" s="56" t="s">
        <v>65</v>
      </c>
      <c r="E49" s="426" t="s">
        <v>66</v>
      </c>
      <c r="F49" s="314" t="s">
        <v>55</v>
      </c>
      <c r="G49" s="56" t="s">
        <v>249</v>
      </c>
      <c r="H49" s="57" t="s">
        <v>103</v>
      </c>
    </row>
    <row r="50" spans="2:9" ht="32.25" thickBot="1" x14ac:dyDescent="0.3">
      <c r="B50" s="573" t="s">
        <v>34</v>
      </c>
      <c r="C50" s="574" t="s">
        <v>276</v>
      </c>
      <c r="D50" s="476" t="s">
        <v>105</v>
      </c>
      <c r="E50" s="477">
        <v>1152750</v>
      </c>
      <c r="F50" s="473">
        <v>679000</v>
      </c>
      <c r="G50" s="478" t="s">
        <v>278</v>
      </c>
      <c r="H50" s="479" t="s">
        <v>0</v>
      </c>
    </row>
    <row r="51" spans="2:9" x14ac:dyDescent="0.25">
      <c r="B51" s="72" t="s">
        <v>53</v>
      </c>
      <c r="C51" s="27"/>
      <c r="D51" s="424"/>
      <c r="E51" s="425"/>
      <c r="F51" s="425"/>
    </row>
    <row r="52" spans="2:9" x14ac:dyDescent="0.25">
      <c r="B52" s="13" t="s">
        <v>86</v>
      </c>
      <c r="C52" s="27"/>
      <c r="D52" s="424"/>
      <c r="E52" s="425"/>
      <c r="F52" s="425"/>
    </row>
    <row r="53" spans="2:9" x14ac:dyDescent="0.25">
      <c r="C53" s="27"/>
      <c r="D53" s="424"/>
      <c r="E53" s="425"/>
      <c r="F53" s="425"/>
    </row>
    <row r="54" spans="2:9" x14ac:dyDescent="0.25">
      <c r="C54" s="27"/>
      <c r="D54" s="424"/>
      <c r="E54" s="425"/>
      <c r="F54" s="425"/>
    </row>
    <row r="56" spans="2:9" ht="21.75" thickBot="1" x14ac:dyDescent="0.3">
      <c r="B56" s="60" t="s">
        <v>284</v>
      </c>
    </row>
    <row r="57" spans="2:9" ht="32.25" thickBot="1" x14ac:dyDescent="0.3">
      <c r="B57" s="55" t="s">
        <v>28</v>
      </c>
      <c r="C57" s="56" t="s">
        <v>248</v>
      </c>
      <c r="D57" s="56" t="s">
        <v>65</v>
      </c>
      <c r="E57" s="426" t="s">
        <v>66</v>
      </c>
      <c r="F57" s="314" t="s">
        <v>55</v>
      </c>
      <c r="G57" s="56" t="s">
        <v>112</v>
      </c>
      <c r="H57" s="56" t="s">
        <v>249</v>
      </c>
      <c r="I57" s="57" t="s">
        <v>103</v>
      </c>
    </row>
    <row r="58" spans="2:9" ht="31.5" x14ac:dyDescent="0.25">
      <c r="B58" s="522" t="s">
        <v>246</v>
      </c>
      <c r="C58" s="524" t="s">
        <v>250</v>
      </c>
      <c r="D58" s="37">
        <v>3</v>
      </c>
      <c r="E58" s="418">
        <v>550560.00000000012</v>
      </c>
      <c r="F58" s="308">
        <v>531250</v>
      </c>
      <c r="G58" s="379" t="s">
        <v>220</v>
      </c>
      <c r="H58" s="419" t="s">
        <v>251</v>
      </c>
      <c r="I58" s="380" t="s">
        <v>104</v>
      </c>
    </row>
    <row r="59" spans="2:9" ht="31.5" x14ac:dyDescent="0.25">
      <c r="B59" s="563"/>
      <c r="C59" s="564"/>
      <c r="D59" s="42">
        <v>6</v>
      </c>
      <c r="E59" s="420">
        <v>924630.00000000012</v>
      </c>
      <c r="F59" s="310">
        <v>872750</v>
      </c>
      <c r="G59" s="381" t="s">
        <v>221</v>
      </c>
      <c r="H59" s="421" t="s">
        <v>252</v>
      </c>
      <c r="I59" s="461" t="s">
        <v>104</v>
      </c>
    </row>
    <row r="60" spans="2:9" ht="32.25" thickBot="1" x14ac:dyDescent="0.3">
      <c r="B60" s="523"/>
      <c r="C60" s="525"/>
      <c r="D60" s="39">
        <v>12</v>
      </c>
      <c r="E60" s="422">
        <v>1350870.0000000002</v>
      </c>
      <c r="F60" s="311">
        <v>1221000</v>
      </c>
      <c r="G60" s="383" t="s">
        <v>222</v>
      </c>
      <c r="H60" s="423" t="s">
        <v>253</v>
      </c>
      <c r="I60" s="465" t="s">
        <v>104</v>
      </c>
    </row>
    <row r="61" spans="2:9" x14ac:dyDescent="0.25">
      <c r="B61" s="72" t="s">
        <v>53</v>
      </c>
      <c r="C61" s="27"/>
      <c r="D61" s="424"/>
      <c r="E61" s="425"/>
      <c r="F61" s="425"/>
    </row>
    <row r="62" spans="2:9" x14ac:dyDescent="0.25">
      <c r="B62" s="13" t="s">
        <v>86</v>
      </c>
      <c r="C62" s="27"/>
      <c r="D62" s="424"/>
      <c r="E62" s="425"/>
      <c r="F62" s="425"/>
    </row>
    <row r="63" spans="2:9" x14ac:dyDescent="0.25">
      <c r="C63" s="27"/>
      <c r="D63" s="424"/>
      <c r="E63" s="425"/>
      <c r="F63" s="425"/>
    </row>
    <row r="64" spans="2:9" x14ac:dyDescent="0.25">
      <c r="C64" s="27"/>
      <c r="D64" s="424"/>
      <c r="E64" s="425"/>
      <c r="F64" s="425"/>
    </row>
    <row r="65" spans="2:8" x14ac:dyDescent="0.25">
      <c r="C65" s="27"/>
      <c r="D65" s="424"/>
      <c r="E65" s="425"/>
      <c r="F65" s="425"/>
    </row>
    <row r="66" spans="2:8" ht="21.75" thickBot="1" x14ac:dyDescent="0.3">
      <c r="B66" s="60" t="s">
        <v>285</v>
      </c>
      <c r="G66" s="35"/>
    </row>
    <row r="67" spans="2:8" ht="32.25" thickBot="1" x14ac:dyDescent="0.3">
      <c r="B67" s="526" t="s">
        <v>28</v>
      </c>
      <c r="C67" s="527"/>
      <c r="D67" s="56" t="s">
        <v>65</v>
      </c>
      <c r="E67" s="426" t="s">
        <v>66</v>
      </c>
      <c r="F67" s="314" t="s">
        <v>55</v>
      </c>
      <c r="G67" s="56" t="s">
        <v>249</v>
      </c>
      <c r="H67" s="57" t="s">
        <v>103</v>
      </c>
    </row>
    <row r="68" spans="2:8" x14ac:dyDescent="0.25">
      <c r="B68" s="562" t="s">
        <v>60</v>
      </c>
      <c r="C68" s="531" t="s">
        <v>250</v>
      </c>
      <c r="D68" s="108" t="s">
        <v>35</v>
      </c>
      <c r="E68" s="413">
        <v>73290</v>
      </c>
      <c r="F68" s="308">
        <v>66800</v>
      </c>
      <c r="G68" s="427" t="s">
        <v>254</v>
      </c>
      <c r="H68" s="428" t="s">
        <v>0</v>
      </c>
    </row>
    <row r="69" spans="2:8" x14ac:dyDescent="0.25">
      <c r="B69" s="556"/>
      <c r="C69" s="532"/>
      <c r="D69" s="121" t="s">
        <v>105</v>
      </c>
      <c r="E69" s="429">
        <v>219870</v>
      </c>
      <c r="F69" s="309">
        <v>200400</v>
      </c>
      <c r="G69" s="415" t="s">
        <v>255</v>
      </c>
      <c r="H69" s="430" t="s">
        <v>0</v>
      </c>
    </row>
    <row r="70" spans="2:8" x14ac:dyDescent="0.25">
      <c r="B70" s="556"/>
      <c r="C70" s="533"/>
      <c r="D70" s="43">
        <v>6</v>
      </c>
      <c r="E70" s="414">
        <v>409740</v>
      </c>
      <c r="F70" s="310">
        <v>357800</v>
      </c>
      <c r="G70" s="415" t="s">
        <v>256</v>
      </c>
      <c r="H70" s="430" t="s">
        <v>0</v>
      </c>
    </row>
    <row r="71" spans="2:8" ht="16.5" thickBot="1" x14ac:dyDescent="0.3">
      <c r="B71" s="557"/>
      <c r="C71" s="534"/>
      <c r="D71" s="41">
        <v>12</v>
      </c>
      <c r="E71" s="416">
        <v>819480</v>
      </c>
      <c r="F71" s="311">
        <v>689700</v>
      </c>
      <c r="G71" s="417" t="s">
        <v>257</v>
      </c>
      <c r="H71" s="431" t="s">
        <v>0</v>
      </c>
    </row>
    <row r="72" spans="2:8" x14ac:dyDescent="0.25">
      <c r="B72" s="547" t="s">
        <v>32</v>
      </c>
      <c r="C72" s="550" t="s">
        <v>250</v>
      </c>
      <c r="D72" s="107" t="s">
        <v>35</v>
      </c>
      <c r="E72" s="432">
        <v>78290</v>
      </c>
      <c r="F72" s="312">
        <v>71800</v>
      </c>
      <c r="G72" s="433" t="s">
        <v>254</v>
      </c>
      <c r="H72" s="559" t="s">
        <v>270</v>
      </c>
    </row>
    <row r="73" spans="2:8" x14ac:dyDescent="0.25">
      <c r="B73" s="548"/>
      <c r="C73" s="551"/>
      <c r="D73" s="151" t="s">
        <v>105</v>
      </c>
      <c r="E73" s="434">
        <v>219870</v>
      </c>
      <c r="F73" s="303">
        <v>200400</v>
      </c>
      <c r="G73" s="421" t="s">
        <v>255</v>
      </c>
      <c r="H73" s="560"/>
    </row>
    <row r="74" spans="2:8" x14ac:dyDescent="0.25">
      <c r="B74" s="548"/>
      <c r="C74" s="558"/>
      <c r="D74" s="42">
        <v>6</v>
      </c>
      <c r="E74" s="435">
        <v>409740</v>
      </c>
      <c r="F74" s="436">
        <v>357800</v>
      </c>
      <c r="G74" s="421" t="s">
        <v>256</v>
      </c>
      <c r="H74" s="560"/>
    </row>
    <row r="75" spans="2:8" ht="16.5" thickBot="1" x14ac:dyDescent="0.3">
      <c r="B75" s="549"/>
      <c r="C75" s="552"/>
      <c r="D75" s="39">
        <v>12</v>
      </c>
      <c r="E75" s="437">
        <v>819480</v>
      </c>
      <c r="F75" s="306">
        <v>689700</v>
      </c>
      <c r="G75" s="423" t="s">
        <v>257</v>
      </c>
      <c r="H75" s="561"/>
    </row>
    <row r="76" spans="2:8" x14ac:dyDescent="0.25">
      <c r="B76" s="528" t="s">
        <v>33</v>
      </c>
      <c r="C76" s="531" t="s">
        <v>250</v>
      </c>
      <c r="D76" s="108" t="s">
        <v>35</v>
      </c>
      <c r="E76" s="44">
        <v>143290</v>
      </c>
      <c r="F76" s="438">
        <v>136800</v>
      </c>
      <c r="G76" s="427" t="s">
        <v>254</v>
      </c>
      <c r="H76" s="428" t="s">
        <v>0</v>
      </c>
    </row>
    <row r="77" spans="2:8" x14ac:dyDescent="0.25">
      <c r="B77" s="529"/>
      <c r="C77" s="532"/>
      <c r="D77" s="121" t="s">
        <v>105</v>
      </c>
      <c r="E77" s="439">
        <v>429870</v>
      </c>
      <c r="F77" s="440">
        <v>410400</v>
      </c>
      <c r="G77" s="415" t="s">
        <v>255</v>
      </c>
      <c r="H77" s="430" t="s">
        <v>0</v>
      </c>
    </row>
    <row r="78" spans="2:8" x14ac:dyDescent="0.25">
      <c r="B78" s="529"/>
      <c r="C78" s="533"/>
      <c r="D78" s="43">
        <v>6</v>
      </c>
      <c r="E78" s="45">
        <v>759740</v>
      </c>
      <c r="F78" s="441">
        <v>707800</v>
      </c>
      <c r="G78" s="415" t="s">
        <v>256</v>
      </c>
      <c r="H78" s="430" t="s">
        <v>0</v>
      </c>
    </row>
    <row r="79" spans="2:8" ht="16.5" thickBot="1" x14ac:dyDescent="0.3">
      <c r="B79" s="530"/>
      <c r="C79" s="534"/>
      <c r="D79" s="41">
        <v>12</v>
      </c>
      <c r="E79" s="46">
        <v>1519480</v>
      </c>
      <c r="F79" s="442">
        <v>1389700</v>
      </c>
      <c r="G79" s="417" t="s">
        <v>257</v>
      </c>
      <c r="H79" s="431" t="s">
        <v>0</v>
      </c>
    </row>
    <row r="80" spans="2:8" x14ac:dyDescent="0.25">
      <c r="B80" s="547" t="s">
        <v>34</v>
      </c>
      <c r="C80" s="550" t="s">
        <v>250</v>
      </c>
      <c r="D80" s="107" t="s">
        <v>35</v>
      </c>
      <c r="E80" s="443">
        <v>138290</v>
      </c>
      <c r="F80" s="438">
        <v>131800</v>
      </c>
      <c r="G80" s="433" t="s">
        <v>254</v>
      </c>
      <c r="H80" s="559" t="s">
        <v>270</v>
      </c>
    </row>
    <row r="81" spans="2:9" x14ac:dyDescent="0.25">
      <c r="B81" s="548"/>
      <c r="C81" s="551"/>
      <c r="D81" s="151" t="s">
        <v>105</v>
      </c>
      <c r="E81" s="444">
        <v>379870</v>
      </c>
      <c r="F81" s="445">
        <v>360400</v>
      </c>
      <c r="G81" s="421" t="s">
        <v>255</v>
      </c>
      <c r="H81" s="560"/>
    </row>
    <row r="82" spans="2:9" x14ac:dyDescent="0.25">
      <c r="B82" s="548"/>
      <c r="C82" s="558"/>
      <c r="D82" s="42">
        <v>6</v>
      </c>
      <c r="E82" s="446">
        <v>759740</v>
      </c>
      <c r="F82" s="447">
        <v>707800</v>
      </c>
      <c r="G82" s="421" t="s">
        <v>256</v>
      </c>
      <c r="H82" s="560"/>
    </row>
    <row r="83" spans="2:9" ht="16.5" thickBot="1" x14ac:dyDescent="0.3">
      <c r="B83" s="549"/>
      <c r="C83" s="552"/>
      <c r="D83" s="39">
        <v>12</v>
      </c>
      <c r="E83" s="448">
        <v>1219480</v>
      </c>
      <c r="F83" s="449">
        <v>1089700</v>
      </c>
      <c r="G83" s="423" t="s">
        <v>257</v>
      </c>
      <c r="H83" s="561"/>
    </row>
    <row r="84" spans="2:9" x14ac:dyDescent="0.25">
      <c r="B84" s="72" t="s">
        <v>53</v>
      </c>
      <c r="C84" s="27"/>
      <c r="D84" s="424"/>
      <c r="E84" s="425"/>
      <c r="F84" s="425"/>
    </row>
    <row r="85" spans="2:9" x14ac:dyDescent="0.25">
      <c r="B85" s="13" t="s">
        <v>86</v>
      </c>
      <c r="C85" s="27"/>
      <c r="D85" s="424"/>
      <c r="E85" s="425"/>
      <c r="F85" s="425"/>
    </row>
    <row r="89" spans="2:9" ht="21.75" thickBot="1" x14ac:dyDescent="0.3">
      <c r="B89" s="60" t="s">
        <v>286</v>
      </c>
    </row>
    <row r="90" spans="2:9" ht="32.25" thickBot="1" x14ac:dyDescent="0.3">
      <c r="B90" s="55" t="s">
        <v>28</v>
      </c>
      <c r="C90" s="56" t="s">
        <v>258</v>
      </c>
      <c r="D90" s="56" t="s">
        <v>65</v>
      </c>
      <c r="E90" s="426" t="s">
        <v>66</v>
      </c>
      <c r="F90" s="314" t="s">
        <v>55</v>
      </c>
      <c r="G90" s="56" t="s">
        <v>112</v>
      </c>
      <c r="H90" s="56" t="s">
        <v>249</v>
      </c>
      <c r="I90" s="57" t="s">
        <v>103</v>
      </c>
    </row>
    <row r="91" spans="2:9" ht="31.5" x14ac:dyDescent="0.25">
      <c r="B91" s="522" t="s">
        <v>246</v>
      </c>
      <c r="C91" s="524" t="s">
        <v>259</v>
      </c>
      <c r="D91" s="37">
        <v>3</v>
      </c>
      <c r="E91" s="418">
        <v>541680</v>
      </c>
      <c r="F91" s="308">
        <v>523750</v>
      </c>
      <c r="G91" s="379" t="s">
        <v>260</v>
      </c>
      <c r="H91" s="419" t="s">
        <v>261</v>
      </c>
      <c r="I91" s="380" t="s">
        <v>104</v>
      </c>
    </row>
    <row r="92" spans="2:9" ht="32.25" thickBot="1" x14ac:dyDescent="0.3">
      <c r="B92" s="523"/>
      <c r="C92" s="525"/>
      <c r="D92" s="39">
        <v>12</v>
      </c>
      <c r="E92" s="422">
        <v>1240980.0000000002</v>
      </c>
      <c r="F92" s="311">
        <v>1179750</v>
      </c>
      <c r="G92" s="383" t="s">
        <v>222</v>
      </c>
      <c r="H92" s="423" t="s">
        <v>262</v>
      </c>
      <c r="I92" s="465" t="s">
        <v>104</v>
      </c>
    </row>
    <row r="93" spans="2:9" x14ac:dyDescent="0.25">
      <c r="B93" s="72" t="s">
        <v>53</v>
      </c>
      <c r="C93" s="27"/>
      <c r="D93" s="424"/>
      <c r="E93" s="425"/>
      <c r="F93" s="425"/>
    </row>
    <row r="94" spans="2:9" x14ac:dyDescent="0.25">
      <c r="B94" s="13" t="s">
        <v>86</v>
      </c>
      <c r="C94" s="27"/>
      <c r="D94" s="424"/>
      <c r="E94" s="425"/>
      <c r="F94" s="425"/>
    </row>
    <row r="95" spans="2:9" x14ac:dyDescent="0.25">
      <c r="C95" s="27"/>
      <c r="D95" s="424"/>
      <c r="E95" s="425"/>
      <c r="F95" s="425"/>
    </row>
    <row r="96" spans="2:9" x14ac:dyDescent="0.25">
      <c r="C96" s="27"/>
      <c r="D96" s="424"/>
      <c r="E96" s="425"/>
      <c r="F96" s="425"/>
    </row>
    <row r="97" spans="2:8" x14ac:dyDescent="0.25">
      <c r="C97" s="27"/>
      <c r="D97" s="424"/>
      <c r="E97" s="425"/>
      <c r="F97" s="425"/>
    </row>
    <row r="98" spans="2:8" ht="21.75" thickBot="1" x14ac:dyDescent="0.3">
      <c r="B98" s="60" t="s">
        <v>287</v>
      </c>
      <c r="G98" s="35"/>
    </row>
    <row r="99" spans="2:8" ht="32.25" thickBot="1" x14ac:dyDescent="0.3">
      <c r="B99" s="526" t="s">
        <v>28</v>
      </c>
      <c r="C99" s="527"/>
      <c r="D99" s="56" t="s">
        <v>65</v>
      </c>
      <c r="E99" s="426" t="s">
        <v>66</v>
      </c>
      <c r="F99" s="314" t="s">
        <v>55</v>
      </c>
      <c r="G99" s="56" t="s">
        <v>249</v>
      </c>
      <c r="H99" s="57" t="s">
        <v>103</v>
      </c>
    </row>
    <row r="100" spans="2:8" x14ac:dyDescent="0.25">
      <c r="B100" s="556" t="s">
        <v>60</v>
      </c>
      <c r="C100" s="532" t="s">
        <v>259</v>
      </c>
      <c r="D100" s="121" t="s">
        <v>35</v>
      </c>
      <c r="E100" s="429">
        <v>73289.999999999971</v>
      </c>
      <c r="F100" s="309">
        <v>66800</v>
      </c>
      <c r="G100" s="450" t="s">
        <v>263</v>
      </c>
      <c r="H100" s="451" t="s">
        <v>0</v>
      </c>
    </row>
    <row r="101" spans="2:8" x14ac:dyDescent="0.25">
      <c r="B101" s="556"/>
      <c r="C101" s="532"/>
      <c r="D101" s="121" t="s">
        <v>105</v>
      </c>
      <c r="E101" s="429">
        <v>210990</v>
      </c>
      <c r="F101" s="309">
        <v>192900</v>
      </c>
      <c r="G101" s="415" t="s">
        <v>264</v>
      </c>
      <c r="H101" s="430" t="s">
        <v>0</v>
      </c>
    </row>
    <row r="102" spans="2:8" ht="16.5" thickBot="1" x14ac:dyDescent="0.3">
      <c r="B102" s="557"/>
      <c r="C102" s="534"/>
      <c r="D102" s="41">
        <v>12</v>
      </c>
      <c r="E102" s="416">
        <v>709590</v>
      </c>
      <c r="F102" s="311">
        <v>648200</v>
      </c>
      <c r="G102" s="417" t="s">
        <v>265</v>
      </c>
      <c r="H102" s="431" t="s">
        <v>0</v>
      </c>
    </row>
    <row r="103" spans="2:8" x14ac:dyDescent="0.25">
      <c r="B103" s="547" t="s">
        <v>32</v>
      </c>
      <c r="C103" s="550" t="s">
        <v>259</v>
      </c>
      <c r="D103" s="107" t="s">
        <v>35</v>
      </c>
      <c r="E103" s="432">
        <v>78289.999999999971</v>
      </c>
      <c r="F103" s="312">
        <v>71800</v>
      </c>
      <c r="G103" s="433" t="s">
        <v>263</v>
      </c>
      <c r="H103" s="553" t="s">
        <v>270</v>
      </c>
    </row>
    <row r="104" spans="2:8" x14ac:dyDescent="0.25">
      <c r="B104" s="548"/>
      <c r="C104" s="551"/>
      <c r="D104" s="151" t="s">
        <v>105</v>
      </c>
      <c r="E104" s="434">
        <v>210990</v>
      </c>
      <c r="F104" s="303">
        <v>192900</v>
      </c>
      <c r="G104" s="421" t="s">
        <v>264</v>
      </c>
      <c r="H104" s="554"/>
    </row>
    <row r="105" spans="2:8" ht="16.5" thickBot="1" x14ac:dyDescent="0.3">
      <c r="B105" s="549"/>
      <c r="C105" s="552"/>
      <c r="D105" s="39">
        <v>12</v>
      </c>
      <c r="E105" s="437">
        <v>709590</v>
      </c>
      <c r="F105" s="306">
        <v>648200</v>
      </c>
      <c r="G105" s="423" t="s">
        <v>265</v>
      </c>
      <c r="H105" s="555"/>
    </row>
    <row r="106" spans="2:8" x14ac:dyDescent="0.25">
      <c r="B106" s="528" t="s">
        <v>33</v>
      </c>
      <c r="C106" s="531" t="s">
        <v>259</v>
      </c>
      <c r="D106" s="108" t="s">
        <v>35</v>
      </c>
      <c r="E106" s="44">
        <v>143289.99999999997</v>
      </c>
      <c r="F106" s="438">
        <v>136800</v>
      </c>
      <c r="G106" s="427" t="s">
        <v>263</v>
      </c>
      <c r="H106" s="428" t="s">
        <v>0</v>
      </c>
    </row>
    <row r="107" spans="2:8" x14ac:dyDescent="0.25">
      <c r="B107" s="529"/>
      <c r="C107" s="532"/>
      <c r="D107" s="121" t="s">
        <v>105</v>
      </c>
      <c r="E107" s="439">
        <v>420990</v>
      </c>
      <c r="F107" s="440">
        <v>402900</v>
      </c>
      <c r="G107" s="415" t="s">
        <v>264</v>
      </c>
      <c r="H107" s="430" t="s">
        <v>0</v>
      </c>
    </row>
    <row r="108" spans="2:8" ht="16.5" thickBot="1" x14ac:dyDescent="0.3">
      <c r="B108" s="530"/>
      <c r="C108" s="534"/>
      <c r="D108" s="41">
        <v>12</v>
      </c>
      <c r="E108" s="46">
        <v>1409590</v>
      </c>
      <c r="F108" s="442">
        <v>1348200</v>
      </c>
      <c r="G108" s="417" t="s">
        <v>265</v>
      </c>
      <c r="H108" s="431" t="s">
        <v>0</v>
      </c>
    </row>
    <row r="109" spans="2:8" x14ac:dyDescent="0.25">
      <c r="B109" s="547" t="s">
        <v>34</v>
      </c>
      <c r="C109" s="550" t="s">
        <v>259</v>
      </c>
      <c r="D109" s="107" t="s">
        <v>35</v>
      </c>
      <c r="E109" s="443">
        <v>138289.99999999997</v>
      </c>
      <c r="F109" s="438">
        <v>131800</v>
      </c>
      <c r="G109" s="433" t="s">
        <v>263</v>
      </c>
      <c r="H109" s="553" t="s">
        <v>270</v>
      </c>
    </row>
    <row r="110" spans="2:8" x14ac:dyDescent="0.25">
      <c r="B110" s="548"/>
      <c r="C110" s="551"/>
      <c r="D110" s="151" t="s">
        <v>105</v>
      </c>
      <c r="E110" s="444">
        <v>370990</v>
      </c>
      <c r="F110" s="445">
        <v>352900</v>
      </c>
      <c r="G110" s="421" t="s">
        <v>264</v>
      </c>
      <c r="H110" s="554"/>
    </row>
    <row r="111" spans="2:8" ht="16.5" thickBot="1" x14ac:dyDescent="0.3">
      <c r="B111" s="549"/>
      <c r="C111" s="552"/>
      <c r="D111" s="39">
        <v>12</v>
      </c>
      <c r="E111" s="448">
        <v>1109590</v>
      </c>
      <c r="F111" s="449">
        <v>1048200</v>
      </c>
      <c r="G111" s="423" t="s">
        <v>265</v>
      </c>
      <c r="H111" s="555"/>
    </row>
    <row r="112" spans="2:8" x14ac:dyDescent="0.25">
      <c r="B112" s="72" t="s">
        <v>53</v>
      </c>
      <c r="C112" s="27"/>
      <c r="D112" s="424"/>
      <c r="E112" s="425"/>
      <c r="F112" s="425"/>
    </row>
    <row r="113" spans="2:11" x14ac:dyDescent="0.25">
      <c r="B113" s="13" t="s">
        <v>86</v>
      </c>
      <c r="C113" s="27"/>
      <c r="D113" s="424"/>
      <c r="E113" s="425"/>
      <c r="F113" s="425"/>
    </row>
    <row r="114" spans="2:11" x14ac:dyDescent="0.25">
      <c r="C114" s="27"/>
      <c r="D114" s="424"/>
      <c r="E114" s="425"/>
      <c r="F114" s="425"/>
    </row>
    <row r="115" spans="2:11" x14ac:dyDescent="0.25">
      <c r="C115" s="27"/>
      <c r="D115" s="424"/>
      <c r="E115" s="425"/>
      <c r="F115" s="425"/>
    </row>
    <row r="116" spans="2:11" x14ac:dyDescent="0.25">
      <c r="C116" s="27"/>
      <c r="D116" s="424"/>
      <c r="E116" s="425"/>
      <c r="F116" s="425"/>
    </row>
    <row r="117" spans="2:11" ht="21.75" thickBot="1" x14ac:dyDescent="0.3">
      <c r="B117" s="60" t="s">
        <v>271</v>
      </c>
      <c r="C117" s="27"/>
      <c r="D117" s="424"/>
      <c r="E117" s="424"/>
      <c r="F117" s="424"/>
      <c r="G117" s="452"/>
      <c r="H117" s="452"/>
      <c r="J117" s="31"/>
      <c r="K117" s="31"/>
    </row>
    <row r="118" spans="2:11" ht="32.25" thickBot="1" x14ac:dyDescent="0.3">
      <c r="B118" s="67" t="s">
        <v>28</v>
      </c>
      <c r="C118" s="68" t="s">
        <v>3</v>
      </c>
      <c r="D118" s="68" t="s">
        <v>266</v>
      </c>
      <c r="E118" s="68" t="s">
        <v>44</v>
      </c>
      <c r="F118" s="453" t="s">
        <v>55</v>
      </c>
      <c r="G118" s="409" t="s">
        <v>249</v>
      </c>
      <c r="H118" s="409" t="s">
        <v>103</v>
      </c>
      <c r="J118" s="31"/>
      <c r="K118" s="31"/>
    </row>
    <row r="119" spans="2:11" x14ac:dyDescent="0.25">
      <c r="B119" s="541" t="e" vm="1">
        <v>#VALUE!</v>
      </c>
      <c r="C119" s="544" t="s">
        <v>269</v>
      </c>
      <c r="D119" s="37" t="s">
        <v>267</v>
      </c>
      <c r="E119" s="37">
        <v>1</v>
      </c>
      <c r="F119" s="458">
        <v>43290.000000000007</v>
      </c>
      <c r="G119" s="433" t="s">
        <v>254</v>
      </c>
      <c r="H119" s="459" t="s">
        <v>268</v>
      </c>
    </row>
    <row r="120" spans="2:11" x14ac:dyDescent="0.25">
      <c r="B120" s="542"/>
      <c r="C120" s="545"/>
      <c r="D120" s="42" t="s">
        <v>267</v>
      </c>
      <c r="E120" s="42">
        <v>3</v>
      </c>
      <c r="F120" s="460">
        <v>129870.00000000001</v>
      </c>
      <c r="G120" s="421" t="s">
        <v>255</v>
      </c>
      <c r="H120" s="461" t="s">
        <v>268</v>
      </c>
    </row>
    <row r="121" spans="2:11" x14ac:dyDescent="0.25">
      <c r="B121" s="542"/>
      <c r="C121" s="545"/>
      <c r="D121" s="42" t="s">
        <v>267</v>
      </c>
      <c r="E121" s="42">
        <v>6</v>
      </c>
      <c r="F121" s="460">
        <v>259740.00000000003</v>
      </c>
      <c r="G121" s="462" t="s">
        <v>256</v>
      </c>
      <c r="H121" s="461" t="s">
        <v>268</v>
      </c>
    </row>
    <row r="122" spans="2:11" ht="16.5" thickBot="1" x14ac:dyDescent="0.3">
      <c r="B122" s="543"/>
      <c r="C122" s="546"/>
      <c r="D122" s="39" t="s">
        <v>267</v>
      </c>
      <c r="E122" s="39">
        <v>12</v>
      </c>
      <c r="F122" s="463">
        <v>519480.00000000006</v>
      </c>
      <c r="G122" s="464" t="s">
        <v>257</v>
      </c>
      <c r="H122" s="465" t="s">
        <v>268</v>
      </c>
    </row>
    <row r="123" spans="2:11" x14ac:dyDescent="0.25">
      <c r="B123" s="535" t="e" vm="2">
        <v>#VALUE!</v>
      </c>
      <c r="C123" s="538" t="s">
        <v>269</v>
      </c>
      <c r="D123" s="33" t="s">
        <v>267</v>
      </c>
      <c r="E123" s="33">
        <v>1</v>
      </c>
      <c r="F123" s="466">
        <v>43289.999999999964</v>
      </c>
      <c r="G123" s="427" t="s">
        <v>263</v>
      </c>
      <c r="H123" s="454" t="s">
        <v>268</v>
      </c>
    </row>
    <row r="124" spans="2:11" x14ac:dyDescent="0.25">
      <c r="B124" s="536"/>
      <c r="C124" s="539"/>
      <c r="D124" s="43" t="s">
        <v>267</v>
      </c>
      <c r="E124" s="43">
        <v>3</v>
      </c>
      <c r="F124" s="467">
        <v>120990</v>
      </c>
      <c r="G124" s="415" t="s">
        <v>264</v>
      </c>
      <c r="H124" s="455" t="s">
        <v>268</v>
      </c>
    </row>
    <row r="125" spans="2:11" ht="16.5" thickBot="1" x14ac:dyDescent="0.3">
      <c r="B125" s="537"/>
      <c r="C125" s="540"/>
      <c r="D125" s="41" t="s">
        <v>267</v>
      </c>
      <c r="E125" s="41">
        <v>12</v>
      </c>
      <c r="F125" s="468">
        <v>409590.00000000006</v>
      </c>
      <c r="G125" s="456" t="s">
        <v>265</v>
      </c>
      <c r="H125" s="457" t="s">
        <v>268</v>
      </c>
    </row>
    <row r="126" spans="2:11" x14ac:dyDescent="0.25">
      <c r="B126" s="72" t="s">
        <v>53</v>
      </c>
    </row>
    <row r="127" spans="2:11" x14ac:dyDescent="0.25">
      <c r="B127" s="13" t="s">
        <v>86</v>
      </c>
    </row>
  </sheetData>
  <sheetProtection algorithmName="SHA-512" hashValue="O44u2mIPVdb1BIIcTH0L7i4YeMGkTaSqLEw2UhwALeNRpela/oW/jWqgNygy8ivw/4WZTZA1ajd25HS1eIQNTw==" saltValue="Pmroptx6v/SJZmYjORjPzQ==" spinCount="100000" sheet="1" objects="1" scenarios="1"/>
  <mergeCells count="46">
    <mergeCell ref="B18:C18"/>
    <mergeCell ref="B9:B11"/>
    <mergeCell ref="C9:C11"/>
    <mergeCell ref="E31:E34"/>
    <mergeCell ref="E27:E30"/>
    <mergeCell ref="E23:E26"/>
    <mergeCell ref="B19:C22"/>
    <mergeCell ref="E19:E22"/>
    <mergeCell ref="B58:B60"/>
    <mergeCell ref="C58:C60"/>
    <mergeCell ref="B67:C67"/>
    <mergeCell ref="G23:G26"/>
    <mergeCell ref="G31:G34"/>
    <mergeCell ref="B23:C26"/>
    <mergeCell ref="B31:C34"/>
    <mergeCell ref="B27:C30"/>
    <mergeCell ref="B50"/>
    <mergeCell ref="C50"/>
    <mergeCell ref="B49:C49"/>
    <mergeCell ref="H80:H83"/>
    <mergeCell ref="B68:B71"/>
    <mergeCell ref="C68:C71"/>
    <mergeCell ref="B72:B75"/>
    <mergeCell ref="C72:C75"/>
    <mergeCell ref="H72:H75"/>
    <mergeCell ref="H109:H111"/>
    <mergeCell ref="B100:B102"/>
    <mergeCell ref="C100:C102"/>
    <mergeCell ref="B103:B105"/>
    <mergeCell ref="C103:C105"/>
    <mergeCell ref="H103:H105"/>
    <mergeCell ref="B123:B125"/>
    <mergeCell ref="C123:C125"/>
    <mergeCell ref="B119:B122"/>
    <mergeCell ref="C119:C122"/>
    <mergeCell ref="B106:B108"/>
    <mergeCell ref="C106:C108"/>
    <mergeCell ref="B109:B111"/>
    <mergeCell ref="C109:C111"/>
    <mergeCell ref="B91:B92"/>
    <mergeCell ref="C91:C92"/>
    <mergeCell ref="B99:C99"/>
    <mergeCell ref="B76:B79"/>
    <mergeCell ref="C76:C79"/>
    <mergeCell ref="B80:B83"/>
    <mergeCell ref="C80:C83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7AAE-8E7D-488D-84CC-0D2A2287F5B0}">
  <sheetPr>
    <tabColor rgb="FFFFFF00"/>
  </sheetPr>
  <dimension ref="A6:M104"/>
  <sheetViews>
    <sheetView zoomScale="80" zoomScaleNormal="80" workbookViewId="0">
      <selection activeCell="G79" sqref="G79"/>
    </sheetView>
  </sheetViews>
  <sheetFormatPr defaultColWidth="9.140625" defaultRowHeight="15" x14ac:dyDescent="0.25"/>
  <cols>
    <col min="1" max="1" width="9.140625" style="10" customWidth="1"/>
    <col min="2" max="2" width="35.140625" style="10" customWidth="1"/>
    <col min="3" max="3" width="16.42578125" style="10" customWidth="1"/>
    <col min="4" max="4" width="16" style="10" customWidth="1"/>
    <col min="5" max="5" width="18" style="10" customWidth="1"/>
    <col min="6" max="6" width="38.85546875" style="10" customWidth="1"/>
    <col min="7" max="7" width="28.85546875" style="10" bestFit="1" customWidth="1"/>
    <col min="8" max="8" width="26.85546875" style="10" customWidth="1"/>
    <col min="9" max="9" width="16.140625" style="10" customWidth="1"/>
    <col min="10" max="10" width="18.140625" style="10" customWidth="1"/>
    <col min="11" max="11" width="14.5703125" style="10" customWidth="1"/>
    <col min="12" max="12" width="17.28515625" style="10" customWidth="1"/>
    <col min="13" max="13" width="17.7109375" style="10" customWidth="1"/>
    <col min="14" max="16384" width="9.140625" style="10"/>
  </cols>
  <sheetData>
    <row r="6" spans="1:10" ht="21.75" thickBot="1" x14ac:dyDescent="0.3">
      <c r="B6" s="63" t="s">
        <v>153</v>
      </c>
    </row>
    <row r="7" spans="1:10" ht="31.5" customHeight="1" thickBot="1" x14ac:dyDescent="0.3">
      <c r="B7" s="77" t="s">
        <v>28</v>
      </c>
      <c r="C7" s="245" t="s">
        <v>160</v>
      </c>
      <c r="D7" s="78" t="s">
        <v>65</v>
      </c>
      <c r="E7" s="315" t="s">
        <v>55</v>
      </c>
      <c r="F7" s="56" t="s">
        <v>112</v>
      </c>
      <c r="G7" s="111" t="s">
        <v>45</v>
      </c>
      <c r="H7" s="111" t="s">
        <v>46</v>
      </c>
      <c r="I7" s="112" t="s">
        <v>48</v>
      </c>
      <c r="J7" s="246" t="s">
        <v>67</v>
      </c>
    </row>
    <row r="8" spans="1:10" ht="63.75" thickBot="1" x14ac:dyDescent="0.3">
      <c r="B8" s="119" t="s">
        <v>83</v>
      </c>
      <c r="C8" s="247" t="s">
        <v>155</v>
      </c>
      <c r="D8" s="114" t="s">
        <v>39</v>
      </c>
      <c r="E8" s="316">
        <v>175000</v>
      </c>
      <c r="F8" s="182" t="s">
        <v>274</v>
      </c>
      <c r="G8" s="116" t="s">
        <v>142</v>
      </c>
      <c r="H8" s="117" t="s">
        <v>84</v>
      </c>
      <c r="I8" s="118" t="s">
        <v>85</v>
      </c>
      <c r="J8" s="248">
        <f>E8/18</f>
        <v>9722.2222222222226</v>
      </c>
    </row>
    <row r="9" spans="1:10" ht="63.75" thickBot="1" x14ac:dyDescent="0.3">
      <c r="B9" s="249" t="s">
        <v>83</v>
      </c>
      <c r="C9" s="250" t="s">
        <v>156</v>
      </c>
      <c r="D9" s="169" t="s">
        <v>39</v>
      </c>
      <c r="E9" s="387">
        <v>160000</v>
      </c>
      <c r="F9" s="363" t="s">
        <v>274</v>
      </c>
      <c r="G9" s="169" t="s">
        <v>142</v>
      </c>
      <c r="H9" s="169" t="s">
        <v>84</v>
      </c>
      <c r="I9" s="251" t="s">
        <v>85</v>
      </c>
      <c r="J9" s="252">
        <f>E9/18</f>
        <v>8888.8888888888887</v>
      </c>
    </row>
    <row r="10" spans="1:10" ht="63.75" thickBot="1" x14ac:dyDescent="0.3">
      <c r="B10" s="119" t="s">
        <v>83</v>
      </c>
      <c r="C10" s="247" t="s">
        <v>157</v>
      </c>
      <c r="D10" s="114" t="s">
        <v>39</v>
      </c>
      <c r="E10" s="316">
        <v>150000</v>
      </c>
      <c r="F10" s="182" t="s">
        <v>274</v>
      </c>
      <c r="G10" s="116" t="s">
        <v>142</v>
      </c>
      <c r="H10" s="117" t="s">
        <v>84</v>
      </c>
      <c r="I10" s="118" t="s">
        <v>85</v>
      </c>
      <c r="J10" s="248">
        <f>E10/18</f>
        <v>8333.3333333333339</v>
      </c>
    </row>
    <row r="11" spans="1:10" x14ac:dyDescent="0.25">
      <c r="A11" s="11"/>
      <c r="B11" s="12" t="s">
        <v>56</v>
      </c>
    </row>
    <row r="12" spans="1:10" s="12" customFormat="1" ht="22.5" customHeight="1" x14ac:dyDescent="0.25">
      <c r="A12" s="9"/>
      <c r="B12" s="12" t="s">
        <v>154</v>
      </c>
    </row>
    <row r="13" spans="1:10" s="12" customFormat="1" ht="22.5" customHeight="1" x14ac:dyDescent="0.25">
      <c r="A13" s="9"/>
      <c r="B13" s="620" t="s">
        <v>117</v>
      </c>
      <c r="C13" s="620"/>
      <c r="D13" s="620"/>
      <c r="E13" s="620"/>
      <c r="F13" s="620"/>
      <c r="G13" s="620"/>
      <c r="H13" s="620"/>
      <c r="I13" s="620"/>
      <c r="J13" s="620"/>
    </row>
    <row r="14" spans="1:10" ht="22.5" customHeight="1" x14ac:dyDescent="0.25">
      <c r="A14" s="11"/>
      <c r="B14" s="12" t="s">
        <v>118</v>
      </c>
      <c r="C14" s="156"/>
      <c r="D14" s="156"/>
      <c r="E14" s="156"/>
      <c r="F14" s="156"/>
      <c r="G14" s="156"/>
      <c r="H14" s="156"/>
      <c r="I14" s="156"/>
      <c r="J14" s="156"/>
    </row>
    <row r="15" spans="1:10" ht="22.5" customHeight="1" x14ac:dyDescent="0.25">
      <c r="A15" s="11"/>
      <c r="B15" s="12" t="s">
        <v>119</v>
      </c>
      <c r="C15" s="12"/>
      <c r="D15" s="12"/>
      <c r="E15" s="12"/>
      <c r="F15" s="12"/>
      <c r="G15" s="12"/>
      <c r="H15" s="12"/>
      <c r="I15" s="12"/>
      <c r="J15" s="12"/>
    </row>
    <row r="16" spans="1:10" ht="22.5" customHeight="1" x14ac:dyDescent="0.25">
      <c r="B16" s="12" t="s">
        <v>163</v>
      </c>
      <c r="C16" s="12"/>
      <c r="D16" s="12"/>
      <c r="E16" s="12"/>
      <c r="F16" s="12"/>
      <c r="G16" s="12"/>
      <c r="H16" s="12"/>
      <c r="I16" s="12"/>
      <c r="J16" s="12"/>
    </row>
    <row r="17" spans="1:10" ht="15" customHeight="1" x14ac:dyDescent="0.25">
      <c r="C17" s="12"/>
      <c r="D17" s="12"/>
      <c r="E17" s="12"/>
      <c r="F17" s="12"/>
      <c r="G17" s="12"/>
      <c r="H17" s="12"/>
      <c r="I17" s="12"/>
      <c r="J17" s="12"/>
    </row>
    <row r="20" spans="1:10" ht="21.75" thickBot="1" x14ac:dyDescent="0.3">
      <c r="B20" s="63" t="s">
        <v>121</v>
      </c>
    </row>
    <row r="21" spans="1:10" ht="31.5" customHeight="1" thickBot="1" x14ac:dyDescent="0.3">
      <c r="B21" s="77" t="s">
        <v>28</v>
      </c>
      <c r="C21" s="181" t="s">
        <v>160</v>
      </c>
      <c r="D21" s="78" t="s">
        <v>65</v>
      </c>
      <c r="E21" s="315" t="s">
        <v>55</v>
      </c>
      <c r="F21" s="56" t="s">
        <v>112</v>
      </c>
      <c r="G21" s="111" t="s">
        <v>45</v>
      </c>
      <c r="H21" s="111" t="s">
        <v>46</v>
      </c>
      <c r="I21" s="112" t="s">
        <v>48</v>
      </c>
      <c r="J21" s="246" t="s">
        <v>67</v>
      </c>
    </row>
    <row r="22" spans="1:10" ht="63.75" thickBot="1" x14ac:dyDescent="0.3">
      <c r="B22" s="119" t="s">
        <v>83</v>
      </c>
      <c r="C22" s="183" t="s">
        <v>158</v>
      </c>
      <c r="D22" s="114" t="s">
        <v>39</v>
      </c>
      <c r="E22" s="316">
        <v>180000</v>
      </c>
      <c r="F22" s="182" t="s">
        <v>274</v>
      </c>
      <c r="G22" s="116" t="s">
        <v>142</v>
      </c>
      <c r="H22" s="117" t="s">
        <v>84</v>
      </c>
      <c r="I22" s="118" t="s">
        <v>85</v>
      </c>
      <c r="J22" s="248">
        <f>E22/18</f>
        <v>10000</v>
      </c>
    </row>
    <row r="23" spans="1:10" x14ac:dyDescent="0.25">
      <c r="A23" s="11"/>
      <c r="B23" s="12" t="s">
        <v>56</v>
      </c>
    </row>
    <row r="24" spans="1:10" s="12" customFormat="1" ht="22.5" customHeight="1" x14ac:dyDescent="0.25">
      <c r="A24" s="9"/>
      <c r="B24" s="12" t="s">
        <v>116</v>
      </c>
    </row>
    <row r="25" spans="1:10" s="12" customFormat="1" ht="22.5" customHeight="1" x14ac:dyDescent="0.25">
      <c r="A25" s="9"/>
      <c r="B25" s="620" t="s">
        <v>117</v>
      </c>
      <c r="C25" s="620"/>
      <c r="D25" s="620"/>
      <c r="E25" s="620"/>
      <c r="F25" s="620"/>
      <c r="G25" s="620"/>
      <c r="H25" s="620"/>
      <c r="I25" s="620"/>
      <c r="J25" s="620"/>
    </row>
    <row r="26" spans="1:10" ht="22.5" customHeight="1" x14ac:dyDescent="0.25">
      <c r="A26" s="11"/>
      <c r="B26" s="12" t="s">
        <v>118</v>
      </c>
      <c r="C26" s="156"/>
      <c r="D26" s="156"/>
      <c r="E26" s="156"/>
      <c r="F26" s="156"/>
      <c r="G26" s="156"/>
      <c r="H26" s="156"/>
      <c r="I26" s="156"/>
      <c r="J26" s="156"/>
    </row>
    <row r="27" spans="1:10" ht="22.5" customHeight="1" x14ac:dyDescent="0.25">
      <c r="A27" s="11"/>
      <c r="B27" s="12" t="s">
        <v>119</v>
      </c>
      <c r="C27" s="12"/>
      <c r="D27" s="12"/>
      <c r="E27" s="12"/>
      <c r="F27" s="12"/>
      <c r="G27" s="12"/>
      <c r="H27" s="12"/>
      <c r="I27" s="12"/>
    </row>
    <row r="28" spans="1:10" ht="22.5" customHeight="1" x14ac:dyDescent="0.25">
      <c r="B28" s="12" t="s">
        <v>163</v>
      </c>
      <c r="C28" s="12"/>
      <c r="D28" s="12"/>
      <c r="E28" s="12"/>
      <c r="F28" s="12"/>
      <c r="G28" s="12"/>
      <c r="H28" s="12"/>
      <c r="I28" s="12"/>
    </row>
    <row r="32" spans="1:10" ht="21.75" thickBot="1" x14ac:dyDescent="0.3">
      <c r="B32" s="63" t="s">
        <v>128</v>
      </c>
    </row>
    <row r="33" spans="2:13" ht="31.5" customHeight="1" thickBot="1" x14ac:dyDescent="0.3">
      <c r="B33" s="77" t="s">
        <v>28</v>
      </c>
      <c r="C33" s="181" t="s">
        <v>160</v>
      </c>
      <c r="D33" s="78" t="s">
        <v>65</v>
      </c>
      <c r="E33" s="315" t="s">
        <v>55</v>
      </c>
      <c r="F33" s="56" t="s">
        <v>112</v>
      </c>
      <c r="G33" s="111" t="s">
        <v>45</v>
      </c>
      <c r="H33" s="111" t="s">
        <v>46</v>
      </c>
      <c r="I33" s="112" t="s">
        <v>48</v>
      </c>
      <c r="J33" s="246" t="s">
        <v>67</v>
      </c>
    </row>
    <row r="34" spans="2:13" ht="63.75" thickBot="1" x14ac:dyDescent="0.3">
      <c r="B34" s="119" t="s">
        <v>129</v>
      </c>
      <c r="C34" s="184" t="s">
        <v>159</v>
      </c>
      <c r="D34" s="114" t="s">
        <v>39</v>
      </c>
      <c r="E34" s="316">
        <v>149000</v>
      </c>
      <c r="F34" s="182" t="s">
        <v>274</v>
      </c>
      <c r="G34" s="116" t="s">
        <v>130</v>
      </c>
      <c r="H34" s="117" t="s">
        <v>84</v>
      </c>
      <c r="I34" s="118" t="s">
        <v>85</v>
      </c>
      <c r="J34" s="248">
        <f>E34/12</f>
        <v>12416.666666666666</v>
      </c>
    </row>
    <row r="35" spans="2:13" ht="22.5" customHeight="1" x14ac:dyDescent="0.25">
      <c r="B35" s="12" t="s">
        <v>56</v>
      </c>
    </row>
    <row r="36" spans="2:13" ht="22.5" customHeight="1" x14ac:dyDescent="0.25">
      <c r="B36" s="12" t="s">
        <v>131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22.5" customHeight="1" x14ac:dyDescent="0.25">
      <c r="B37" s="620" t="s">
        <v>117</v>
      </c>
      <c r="C37" s="620"/>
      <c r="D37" s="620"/>
      <c r="E37" s="620"/>
      <c r="F37" s="620"/>
      <c r="G37" s="620"/>
      <c r="H37" s="620"/>
      <c r="I37" s="620"/>
      <c r="J37" s="620"/>
      <c r="K37" s="12"/>
      <c r="L37" s="12"/>
      <c r="M37" s="12"/>
    </row>
    <row r="38" spans="2:13" ht="22.5" customHeight="1" x14ac:dyDescent="0.25">
      <c r="B38" s="12" t="s">
        <v>118</v>
      </c>
      <c r="C38" s="156"/>
      <c r="D38" s="156"/>
      <c r="E38" s="156"/>
      <c r="F38" s="156"/>
      <c r="G38" s="156"/>
      <c r="H38" s="156"/>
      <c r="I38" s="156"/>
      <c r="J38" s="156"/>
    </row>
    <row r="39" spans="2:13" ht="22.5" customHeight="1" x14ac:dyDescent="0.25">
      <c r="B39" s="12" t="s">
        <v>119</v>
      </c>
      <c r="C39" s="12"/>
      <c r="D39" s="12"/>
      <c r="E39" s="12"/>
      <c r="F39" s="12"/>
      <c r="G39" s="12"/>
      <c r="H39" s="12"/>
      <c r="I39" s="12"/>
      <c r="J39" s="12"/>
    </row>
    <row r="40" spans="2:13" ht="22.5" customHeight="1" x14ac:dyDescent="0.25">
      <c r="B40" s="12" t="s">
        <v>163</v>
      </c>
      <c r="C40" s="12"/>
      <c r="D40" s="12"/>
      <c r="E40" s="12"/>
      <c r="F40" s="12"/>
      <c r="G40" s="12"/>
      <c r="H40" s="12"/>
      <c r="I40" s="12"/>
      <c r="J40" s="12"/>
    </row>
    <row r="44" spans="2:13" ht="21.75" thickBot="1" x14ac:dyDescent="0.3">
      <c r="B44" s="63" t="s">
        <v>143</v>
      </c>
    </row>
    <row r="45" spans="2:13" ht="31.5" customHeight="1" thickBot="1" x14ac:dyDescent="0.3">
      <c r="B45" s="77" t="s">
        <v>28</v>
      </c>
      <c r="C45" s="181" t="s">
        <v>160</v>
      </c>
      <c r="D45" s="78" t="s">
        <v>65</v>
      </c>
      <c r="E45" s="315" t="s">
        <v>55</v>
      </c>
      <c r="F45" s="56" t="s">
        <v>112</v>
      </c>
      <c r="G45" s="111" t="s">
        <v>45</v>
      </c>
      <c r="H45" s="111" t="s">
        <v>46</v>
      </c>
      <c r="I45" s="112" t="s">
        <v>48</v>
      </c>
      <c r="J45" s="246" t="s">
        <v>67</v>
      </c>
    </row>
    <row r="46" spans="2:13" ht="51" customHeight="1" thickBot="1" x14ac:dyDescent="0.3">
      <c r="B46" s="119" t="s">
        <v>83</v>
      </c>
      <c r="C46" s="183" t="s">
        <v>158</v>
      </c>
      <c r="D46" s="114" t="s">
        <v>39</v>
      </c>
      <c r="E46" s="316">
        <v>699000</v>
      </c>
      <c r="F46" s="182" t="s">
        <v>223</v>
      </c>
      <c r="G46" s="116" t="s">
        <v>142</v>
      </c>
      <c r="H46" s="117" t="s">
        <v>84</v>
      </c>
      <c r="I46" s="118" t="s">
        <v>85</v>
      </c>
      <c r="J46" s="248">
        <f>E46/12</f>
        <v>58250</v>
      </c>
    </row>
    <row r="47" spans="2:13" ht="22.5" customHeight="1" x14ac:dyDescent="0.25">
      <c r="B47" s="12" t="s">
        <v>56</v>
      </c>
    </row>
    <row r="48" spans="2:13" ht="22.5" customHeight="1" x14ac:dyDescent="0.25">
      <c r="B48" s="12" t="s">
        <v>141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22.5" customHeight="1" x14ac:dyDescent="0.25">
      <c r="B49" s="620" t="s">
        <v>117</v>
      </c>
      <c r="C49" s="620"/>
      <c r="D49" s="620"/>
      <c r="E49" s="620"/>
      <c r="F49" s="620"/>
      <c r="G49" s="620"/>
      <c r="H49" s="620"/>
      <c r="I49" s="620"/>
      <c r="J49" s="620"/>
      <c r="K49" s="12"/>
      <c r="L49" s="12"/>
      <c r="M49" s="12"/>
    </row>
    <row r="50" spans="1:13" ht="22.5" customHeight="1" x14ac:dyDescent="0.25">
      <c r="B50" s="12" t="s">
        <v>118</v>
      </c>
      <c r="C50" s="156"/>
      <c r="D50" s="156"/>
      <c r="E50" s="156"/>
      <c r="F50" s="156"/>
      <c r="G50" s="156"/>
      <c r="H50" s="156"/>
      <c r="I50" s="156"/>
    </row>
    <row r="51" spans="1:13" ht="22.5" customHeight="1" x14ac:dyDescent="0.25">
      <c r="B51" s="12" t="s">
        <v>119</v>
      </c>
      <c r="C51" s="12"/>
      <c r="D51" s="12"/>
      <c r="E51" s="12"/>
      <c r="F51" s="12"/>
      <c r="G51" s="12"/>
      <c r="H51" s="12"/>
      <c r="I51" s="12"/>
    </row>
    <row r="52" spans="1:13" ht="22.5" customHeight="1" x14ac:dyDescent="0.25">
      <c r="B52" s="12" t="s">
        <v>163</v>
      </c>
      <c r="C52" s="12"/>
      <c r="D52" s="12"/>
      <c r="E52" s="12"/>
      <c r="F52" s="12"/>
      <c r="G52" s="12"/>
      <c r="H52" s="12"/>
      <c r="I52" s="12"/>
    </row>
    <row r="53" spans="1:13" ht="15" customHeight="1" x14ac:dyDescent="0.25">
      <c r="B53" s="12"/>
      <c r="C53" s="12"/>
      <c r="D53" s="12"/>
      <c r="E53" s="12"/>
      <c r="F53" s="12"/>
      <c r="G53" s="12"/>
      <c r="H53" s="12"/>
    </row>
    <row r="56" spans="1:13" ht="21.75" thickBot="1" x14ac:dyDescent="0.3">
      <c r="B56" s="63" t="s">
        <v>144</v>
      </c>
    </row>
    <row r="57" spans="1:13" ht="30.75" customHeight="1" thickBot="1" x14ac:dyDescent="0.3">
      <c r="B57" s="77" t="s">
        <v>28</v>
      </c>
      <c r="C57" s="181" t="s">
        <v>160</v>
      </c>
      <c r="D57" s="78" t="s">
        <v>65</v>
      </c>
      <c r="E57" s="315" t="s">
        <v>55</v>
      </c>
      <c r="F57" s="56" t="s">
        <v>112</v>
      </c>
      <c r="G57" s="111" t="s">
        <v>45</v>
      </c>
      <c r="H57" s="111" t="s">
        <v>46</v>
      </c>
      <c r="I57" s="112" t="s">
        <v>48</v>
      </c>
      <c r="J57" s="246" t="s">
        <v>67</v>
      </c>
    </row>
    <row r="58" spans="1:13" ht="63.75" thickBot="1" x14ac:dyDescent="0.3">
      <c r="B58" s="119" t="s">
        <v>83</v>
      </c>
      <c r="C58" s="183" t="s">
        <v>158</v>
      </c>
      <c r="D58" s="114" t="s">
        <v>39</v>
      </c>
      <c r="E58" s="316">
        <v>299000</v>
      </c>
      <c r="F58" s="182" t="s">
        <v>274</v>
      </c>
      <c r="G58" s="116" t="s">
        <v>142</v>
      </c>
      <c r="H58" s="117" t="s">
        <v>84</v>
      </c>
      <c r="I58" s="118" t="s">
        <v>85</v>
      </c>
      <c r="J58" s="248">
        <f>E58/12</f>
        <v>24916.666666666668</v>
      </c>
    </row>
    <row r="59" spans="1:13" x14ac:dyDescent="0.25">
      <c r="A59" s="11"/>
      <c r="B59" s="12" t="s">
        <v>56</v>
      </c>
    </row>
    <row r="60" spans="1:13" s="12" customFormat="1" ht="22.5" customHeight="1" x14ac:dyDescent="0.25">
      <c r="A60" s="9"/>
      <c r="B60" s="12" t="s">
        <v>145</v>
      </c>
    </row>
    <row r="61" spans="1:13" s="12" customFormat="1" ht="22.5" customHeight="1" x14ac:dyDescent="0.25">
      <c r="A61" s="9"/>
      <c r="B61" s="620" t="s">
        <v>117</v>
      </c>
      <c r="C61" s="620"/>
      <c r="D61" s="620"/>
      <c r="E61" s="620"/>
      <c r="F61" s="620"/>
      <c r="G61" s="620"/>
      <c r="H61" s="620"/>
      <c r="I61" s="620"/>
      <c r="J61" s="620"/>
    </row>
    <row r="62" spans="1:13" ht="22.5" customHeight="1" x14ac:dyDescent="0.25">
      <c r="A62" s="11"/>
      <c r="B62" s="12" t="s">
        <v>118</v>
      </c>
      <c r="C62" s="156"/>
      <c r="D62" s="156"/>
      <c r="E62" s="156"/>
      <c r="F62" s="156"/>
      <c r="G62" s="156"/>
      <c r="H62" s="156"/>
      <c r="I62" s="156"/>
      <c r="J62" s="156"/>
    </row>
    <row r="63" spans="1:13" ht="22.5" customHeight="1" x14ac:dyDescent="0.25">
      <c r="A63" s="11"/>
      <c r="B63" s="12" t="s">
        <v>119</v>
      </c>
      <c r="C63" s="12"/>
      <c r="D63" s="12"/>
      <c r="E63" s="12"/>
      <c r="F63" s="12"/>
      <c r="G63" s="12"/>
      <c r="H63" s="12"/>
      <c r="I63" s="12"/>
      <c r="J63" s="12"/>
    </row>
    <row r="64" spans="1:13" ht="22.5" customHeight="1" x14ac:dyDescent="0.25">
      <c r="B64" s="12" t="s">
        <v>163</v>
      </c>
      <c r="C64" s="12"/>
      <c r="D64" s="12"/>
      <c r="E64" s="12"/>
      <c r="F64" s="12"/>
      <c r="G64" s="12"/>
      <c r="H64" s="12"/>
      <c r="I64" s="12"/>
      <c r="J64" s="12"/>
    </row>
    <row r="65" spans="2:10" ht="15" customHeight="1" x14ac:dyDescent="0.25">
      <c r="B65" s="12"/>
      <c r="C65" s="12"/>
      <c r="D65" s="12"/>
      <c r="E65" s="12"/>
      <c r="F65" s="12"/>
      <c r="G65" s="12"/>
      <c r="H65" s="12"/>
      <c r="I65" s="12"/>
      <c r="J65" s="12"/>
    </row>
    <row r="66" spans="2:10" ht="15" customHeight="1" x14ac:dyDescent="0.25">
      <c r="B66" s="12"/>
      <c r="C66" s="12"/>
      <c r="D66" s="12"/>
      <c r="E66" s="12"/>
      <c r="F66" s="12"/>
      <c r="G66" s="12"/>
      <c r="H66" s="12"/>
      <c r="I66" s="12"/>
      <c r="J66" s="12"/>
    </row>
    <row r="67" spans="2:10" ht="15" customHeight="1" x14ac:dyDescent="0.25">
      <c r="B67" s="12"/>
      <c r="C67" s="12"/>
      <c r="D67" s="12"/>
      <c r="E67" s="12"/>
      <c r="F67" s="12"/>
      <c r="G67" s="12"/>
      <c r="H67" s="12"/>
      <c r="I67" s="12"/>
      <c r="J67" s="12"/>
    </row>
    <row r="68" spans="2:10" customFormat="1" ht="21.75" thickBot="1" x14ac:dyDescent="0.3">
      <c r="B68" s="85" t="s">
        <v>120</v>
      </c>
    </row>
    <row r="69" spans="2:10" ht="30" customHeight="1" thickBot="1" x14ac:dyDescent="0.3">
      <c r="B69" s="157" t="s">
        <v>43</v>
      </c>
      <c r="C69" s="111" t="s">
        <v>38</v>
      </c>
      <c r="D69" s="111" t="s">
        <v>66</v>
      </c>
      <c r="E69" s="315" t="s">
        <v>55</v>
      </c>
      <c r="F69" s="111" t="s">
        <v>103</v>
      </c>
      <c r="G69" s="159" t="s">
        <v>64</v>
      </c>
    </row>
    <row r="70" spans="2:10" ht="15" customHeight="1" thickBot="1" x14ac:dyDescent="0.3">
      <c r="B70" s="617" t="s">
        <v>125</v>
      </c>
      <c r="C70" s="618"/>
      <c r="D70" s="618"/>
      <c r="E70" s="618"/>
      <c r="F70" s="618"/>
      <c r="G70" s="619"/>
    </row>
    <row r="71" spans="2:10" ht="22.5" customHeight="1" x14ac:dyDescent="0.25">
      <c r="B71" s="600" t="s">
        <v>122</v>
      </c>
      <c r="C71" s="195" t="s">
        <v>202</v>
      </c>
      <c r="D71" s="196">
        <v>25000</v>
      </c>
      <c r="E71" s="388">
        <v>25000</v>
      </c>
      <c r="F71" s="297" t="s">
        <v>0</v>
      </c>
      <c r="G71" s="296" t="s">
        <v>0</v>
      </c>
    </row>
    <row r="72" spans="2:10" ht="22.5" customHeight="1" x14ac:dyDescent="0.25">
      <c r="B72" s="601"/>
      <c r="C72" s="287" t="s">
        <v>35</v>
      </c>
      <c r="D72" s="288">
        <v>139000</v>
      </c>
      <c r="E72" s="389">
        <v>89000</v>
      </c>
      <c r="F72" s="287" t="s">
        <v>205</v>
      </c>
      <c r="G72" s="177" t="s">
        <v>0</v>
      </c>
    </row>
    <row r="73" spans="2:10" ht="22.5" customHeight="1" x14ac:dyDescent="0.25">
      <c r="B73" s="601"/>
      <c r="C73" s="173" t="s">
        <v>21</v>
      </c>
      <c r="D73" s="174">
        <f>D72*3</f>
        <v>417000</v>
      </c>
      <c r="E73" s="390">
        <v>200000</v>
      </c>
      <c r="F73" s="173" t="s">
        <v>0</v>
      </c>
      <c r="G73" s="177" t="s">
        <v>0</v>
      </c>
    </row>
    <row r="74" spans="2:10" ht="22.5" customHeight="1" x14ac:dyDescent="0.25">
      <c r="B74" s="601"/>
      <c r="C74" s="173" t="s">
        <v>22</v>
      </c>
      <c r="D74" s="174">
        <v>695000</v>
      </c>
      <c r="E74" s="390">
        <v>300000</v>
      </c>
      <c r="F74" s="173" t="s">
        <v>37</v>
      </c>
      <c r="G74" s="298" t="s">
        <v>0</v>
      </c>
    </row>
    <row r="75" spans="2:10" ht="22.5" customHeight="1" thickBot="1" x14ac:dyDescent="0.3">
      <c r="B75" s="602"/>
      <c r="C75" s="289" t="s">
        <v>39</v>
      </c>
      <c r="D75" s="290">
        <v>1390000</v>
      </c>
      <c r="E75" s="391">
        <v>600000</v>
      </c>
      <c r="F75" s="289" t="s">
        <v>40</v>
      </c>
      <c r="G75" s="504" t="s">
        <v>0</v>
      </c>
    </row>
    <row r="76" spans="2:10" ht="22.5" customHeight="1" x14ac:dyDescent="0.25">
      <c r="B76" s="604" t="s">
        <v>123</v>
      </c>
      <c r="C76" s="285" t="s">
        <v>35</v>
      </c>
      <c r="D76" s="286">
        <v>49000</v>
      </c>
      <c r="E76" s="392">
        <v>49000</v>
      </c>
      <c r="F76" s="285" t="s">
        <v>0</v>
      </c>
      <c r="G76" s="505" t="s">
        <v>0</v>
      </c>
    </row>
    <row r="77" spans="2:10" ht="22.5" customHeight="1" x14ac:dyDescent="0.25">
      <c r="B77" s="604"/>
      <c r="C77" s="8" t="s">
        <v>21</v>
      </c>
      <c r="D77" s="175">
        <f>D76*3</f>
        <v>147000</v>
      </c>
      <c r="E77" s="390">
        <v>147000</v>
      </c>
      <c r="F77" s="8" t="s">
        <v>0</v>
      </c>
      <c r="G77" s="506" t="s">
        <v>0</v>
      </c>
    </row>
    <row r="78" spans="2:10" ht="22.5" customHeight="1" x14ac:dyDescent="0.25">
      <c r="B78" s="604"/>
      <c r="C78" s="8" t="s">
        <v>22</v>
      </c>
      <c r="D78" s="175">
        <f>D76*5</f>
        <v>245000</v>
      </c>
      <c r="E78" s="390">
        <v>245000</v>
      </c>
      <c r="F78" s="8" t="s">
        <v>37</v>
      </c>
      <c r="G78" s="506" t="s">
        <v>0</v>
      </c>
    </row>
    <row r="79" spans="2:10" ht="22.5" customHeight="1" thickBot="1" x14ac:dyDescent="0.3">
      <c r="B79" s="604"/>
      <c r="C79" s="367" t="s">
        <v>39</v>
      </c>
      <c r="D79" s="368">
        <f>D76*10</f>
        <v>490000</v>
      </c>
      <c r="E79" s="393">
        <v>490000</v>
      </c>
      <c r="F79" s="367" t="s">
        <v>40</v>
      </c>
      <c r="G79" s="507" t="s">
        <v>0</v>
      </c>
    </row>
    <row r="80" spans="2:10" ht="22.5" customHeight="1" x14ac:dyDescent="0.25">
      <c r="B80" s="600" t="s">
        <v>132</v>
      </c>
      <c r="C80" s="195" t="s">
        <v>35</v>
      </c>
      <c r="D80" s="197">
        <v>19900</v>
      </c>
      <c r="E80" s="394">
        <v>19900</v>
      </c>
      <c r="F80" s="195" t="s">
        <v>0</v>
      </c>
      <c r="G80" s="508" t="s">
        <v>0</v>
      </c>
    </row>
    <row r="81" spans="2:7" ht="22.5" customHeight="1" x14ac:dyDescent="0.25">
      <c r="B81" s="601"/>
      <c r="C81" s="150" t="s">
        <v>21</v>
      </c>
      <c r="D81" s="149">
        <f>D80*3</f>
        <v>59700</v>
      </c>
      <c r="E81" s="390">
        <v>44900</v>
      </c>
      <c r="F81" s="150" t="s">
        <v>0</v>
      </c>
      <c r="G81" s="509" t="s">
        <v>0</v>
      </c>
    </row>
    <row r="82" spans="2:7" ht="22.5" customHeight="1" x14ac:dyDescent="0.25">
      <c r="B82" s="601"/>
      <c r="C82" s="150" t="s">
        <v>22</v>
      </c>
      <c r="D82" s="149">
        <f>D80*5</f>
        <v>99500</v>
      </c>
      <c r="E82" s="390">
        <v>79900</v>
      </c>
      <c r="F82" s="150" t="s">
        <v>37</v>
      </c>
      <c r="G82" s="509" t="s">
        <v>0</v>
      </c>
    </row>
    <row r="83" spans="2:7" ht="22.5" customHeight="1" thickBot="1" x14ac:dyDescent="0.3">
      <c r="B83" s="602"/>
      <c r="C83" s="199" t="s">
        <v>39</v>
      </c>
      <c r="D83" s="200">
        <v>199000</v>
      </c>
      <c r="E83" s="391">
        <v>159000</v>
      </c>
      <c r="F83" s="199" t="s">
        <v>40</v>
      </c>
      <c r="G83" s="510" t="s">
        <v>0</v>
      </c>
    </row>
    <row r="84" spans="2:7" ht="15" customHeight="1" thickBot="1" x14ac:dyDescent="0.3">
      <c r="B84" s="608" t="s">
        <v>126</v>
      </c>
      <c r="C84" s="609"/>
      <c r="D84" s="609"/>
      <c r="E84" s="609"/>
      <c r="F84" s="609"/>
      <c r="G84" s="610"/>
    </row>
    <row r="85" spans="2:7" ht="21.75" customHeight="1" x14ac:dyDescent="0.25">
      <c r="B85" s="611" t="s">
        <v>161</v>
      </c>
      <c r="C85" s="201" t="s">
        <v>35</v>
      </c>
      <c r="D85" s="202">
        <v>89000</v>
      </c>
      <c r="E85" s="394">
        <v>89000</v>
      </c>
      <c r="F85" s="201" t="s">
        <v>0</v>
      </c>
      <c r="G85" s="178" t="s">
        <v>149</v>
      </c>
    </row>
    <row r="86" spans="2:7" ht="21.75" customHeight="1" x14ac:dyDescent="0.25">
      <c r="B86" s="612"/>
      <c r="C86" s="150" t="s">
        <v>21</v>
      </c>
      <c r="D86" s="186">
        <f>D85*3</f>
        <v>267000</v>
      </c>
      <c r="E86" s="392">
        <v>267000</v>
      </c>
      <c r="F86" s="150" t="s">
        <v>0</v>
      </c>
      <c r="G86" s="180" t="s">
        <v>150</v>
      </c>
    </row>
    <row r="87" spans="2:7" ht="21.75" customHeight="1" x14ac:dyDescent="0.25">
      <c r="B87" s="612"/>
      <c r="C87" s="150" t="s">
        <v>22</v>
      </c>
      <c r="D87" s="186">
        <f>D85*5</f>
        <v>445000</v>
      </c>
      <c r="E87" s="392">
        <v>445000</v>
      </c>
      <c r="F87" s="150" t="s">
        <v>37</v>
      </c>
      <c r="G87" s="180" t="s">
        <v>151</v>
      </c>
    </row>
    <row r="88" spans="2:7" ht="21.75" customHeight="1" thickBot="1" x14ac:dyDescent="0.3">
      <c r="B88" s="613"/>
      <c r="C88" s="199" t="s">
        <v>39</v>
      </c>
      <c r="D88" s="203">
        <f>D85*10</f>
        <v>890000</v>
      </c>
      <c r="E88" s="317">
        <v>890000</v>
      </c>
      <c r="F88" s="199" t="s">
        <v>40</v>
      </c>
      <c r="G88" s="192" t="s">
        <v>152</v>
      </c>
    </row>
    <row r="89" spans="2:7" ht="21.75" customHeight="1" x14ac:dyDescent="0.25">
      <c r="B89" s="614" t="s">
        <v>124</v>
      </c>
      <c r="C89" s="193" t="s">
        <v>35</v>
      </c>
      <c r="D89" s="194">
        <v>79000</v>
      </c>
      <c r="E89" s="394">
        <v>79000</v>
      </c>
      <c r="F89" s="193" t="s">
        <v>0</v>
      </c>
      <c r="G89" s="185" t="s">
        <v>149</v>
      </c>
    </row>
    <row r="90" spans="2:7" ht="21.75" customHeight="1" x14ac:dyDescent="0.25">
      <c r="B90" s="615"/>
      <c r="C90" s="61" t="s">
        <v>21</v>
      </c>
      <c r="D90" s="187">
        <f>D89*3</f>
        <v>237000</v>
      </c>
      <c r="E90" s="392">
        <v>237000</v>
      </c>
      <c r="F90" s="61" t="s">
        <v>0</v>
      </c>
      <c r="G90" s="179" t="s">
        <v>150</v>
      </c>
    </row>
    <row r="91" spans="2:7" ht="21.75" customHeight="1" x14ac:dyDescent="0.25">
      <c r="B91" s="615"/>
      <c r="C91" s="61" t="s">
        <v>22</v>
      </c>
      <c r="D91" s="187">
        <f>D89*5</f>
        <v>395000</v>
      </c>
      <c r="E91" s="392">
        <v>395000</v>
      </c>
      <c r="F91" s="61" t="s">
        <v>37</v>
      </c>
      <c r="G91" s="179" t="s">
        <v>151</v>
      </c>
    </row>
    <row r="92" spans="2:7" ht="21.75" customHeight="1" thickBot="1" x14ac:dyDescent="0.3">
      <c r="B92" s="616"/>
      <c r="C92" s="172" t="s">
        <v>39</v>
      </c>
      <c r="D92" s="188">
        <f>D89*10</f>
        <v>790000</v>
      </c>
      <c r="E92" s="317">
        <v>790000</v>
      </c>
      <c r="F92" s="172" t="s">
        <v>40</v>
      </c>
      <c r="G92" s="189" t="s">
        <v>152</v>
      </c>
    </row>
    <row r="93" spans="2:7" ht="21.75" customHeight="1" x14ac:dyDescent="0.25">
      <c r="B93" s="606" t="s">
        <v>162</v>
      </c>
      <c r="C93" s="190" t="s">
        <v>35</v>
      </c>
      <c r="D93" s="17">
        <v>29000</v>
      </c>
      <c r="E93" s="394">
        <v>29000</v>
      </c>
      <c r="F93" s="190" t="s">
        <v>0</v>
      </c>
      <c r="G93" s="191" t="s">
        <v>149</v>
      </c>
    </row>
    <row r="94" spans="2:7" ht="21.75" customHeight="1" x14ac:dyDescent="0.25">
      <c r="B94" s="607"/>
      <c r="C94" s="176" t="s">
        <v>21</v>
      </c>
      <c r="D94" s="24">
        <f>D93*3</f>
        <v>87000</v>
      </c>
      <c r="E94" s="392">
        <v>87000</v>
      </c>
      <c r="F94" s="176" t="s">
        <v>0</v>
      </c>
      <c r="G94" s="180" t="s">
        <v>150</v>
      </c>
    </row>
    <row r="95" spans="2:7" ht="21.75" customHeight="1" x14ac:dyDescent="0.25">
      <c r="B95" s="607"/>
      <c r="C95" s="176" t="s">
        <v>22</v>
      </c>
      <c r="D95" s="24">
        <f>D93*5</f>
        <v>145000</v>
      </c>
      <c r="E95" s="392">
        <v>145000</v>
      </c>
      <c r="F95" s="176" t="s">
        <v>37</v>
      </c>
      <c r="G95" s="180" t="s">
        <v>151</v>
      </c>
    </row>
    <row r="96" spans="2:7" ht="21.75" customHeight="1" thickBot="1" x14ac:dyDescent="0.3">
      <c r="B96" s="607"/>
      <c r="C96" s="291" t="s">
        <v>39</v>
      </c>
      <c r="D96" s="292">
        <f>D93*10</f>
        <v>290000</v>
      </c>
      <c r="E96" s="395">
        <v>290000</v>
      </c>
      <c r="F96" s="291" t="s">
        <v>40</v>
      </c>
      <c r="G96" s="293" t="s">
        <v>152</v>
      </c>
    </row>
    <row r="97" spans="2:7" ht="21.75" customHeight="1" x14ac:dyDescent="0.25">
      <c r="B97" s="603" t="s">
        <v>215</v>
      </c>
      <c r="C97" s="294" t="s">
        <v>35</v>
      </c>
      <c r="D97" s="295">
        <v>11100</v>
      </c>
      <c r="E97" s="394">
        <v>11100</v>
      </c>
      <c r="F97" s="294" t="s">
        <v>0</v>
      </c>
      <c r="G97" s="301" t="s">
        <v>0</v>
      </c>
    </row>
    <row r="98" spans="2:7" ht="21.75" customHeight="1" x14ac:dyDescent="0.25">
      <c r="B98" s="604"/>
      <c r="C98" s="61" t="s">
        <v>21</v>
      </c>
      <c r="D98" s="187">
        <f>D97*3</f>
        <v>33300</v>
      </c>
      <c r="E98" s="392">
        <v>22200</v>
      </c>
      <c r="F98" s="61" t="s">
        <v>217</v>
      </c>
      <c r="G98" s="299" t="s">
        <v>0</v>
      </c>
    </row>
    <row r="99" spans="2:7" ht="21.75" customHeight="1" x14ac:dyDescent="0.25">
      <c r="B99" s="604"/>
      <c r="C99" s="61" t="s">
        <v>22</v>
      </c>
      <c r="D99" s="187">
        <f>D97*5</f>
        <v>55500</v>
      </c>
      <c r="E99" s="392">
        <v>44400</v>
      </c>
      <c r="F99" s="61" t="s">
        <v>218</v>
      </c>
      <c r="G99" s="299" t="s">
        <v>0</v>
      </c>
    </row>
    <row r="100" spans="2:7" ht="21.75" customHeight="1" thickBot="1" x14ac:dyDescent="0.3">
      <c r="B100" s="605"/>
      <c r="C100" s="172" t="s">
        <v>39</v>
      </c>
      <c r="D100" s="188">
        <f>D97*10</f>
        <v>111000</v>
      </c>
      <c r="E100" s="317">
        <v>88800</v>
      </c>
      <c r="F100" s="172" t="s">
        <v>219</v>
      </c>
      <c r="G100" s="300" t="s">
        <v>0</v>
      </c>
    </row>
    <row r="101" spans="2:7" ht="15.75" x14ac:dyDescent="0.25">
      <c r="B101" s="6" t="s">
        <v>115</v>
      </c>
    </row>
    <row r="102" spans="2:7" ht="15.75" x14ac:dyDescent="0.25">
      <c r="B102" s="13" t="s">
        <v>86</v>
      </c>
    </row>
    <row r="103" spans="2:7" ht="16.5" customHeight="1" x14ac:dyDescent="0.25"/>
    <row r="104" spans="2:7" ht="16.5" customHeight="1" x14ac:dyDescent="0.25"/>
  </sheetData>
  <sheetProtection algorithmName="SHA-512" hashValue="WCWSoKSdmJdhhQ/m+5tyOvzvMwtDBGZDhaQ4yMHtZm0Gx4Fo2Fi8bwx0cwtWa8jYbtDMqaIrJf4b9txtooyGjQ==" saltValue="QlJao3LH/JQP9EDfP0+aGQ==" spinCount="100000" sheet="1" objects="1" scenarios="1"/>
  <mergeCells count="14">
    <mergeCell ref="B70:G70"/>
    <mergeCell ref="B13:J13"/>
    <mergeCell ref="B25:J25"/>
    <mergeCell ref="B37:J37"/>
    <mergeCell ref="B49:J49"/>
    <mergeCell ref="B61:J61"/>
    <mergeCell ref="B71:B75"/>
    <mergeCell ref="B97:B100"/>
    <mergeCell ref="B93:B96"/>
    <mergeCell ref="B76:B79"/>
    <mergeCell ref="B80:B83"/>
    <mergeCell ref="B84:G84"/>
    <mergeCell ref="B85:B88"/>
    <mergeCell ref="B89:B9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CA13-7730-4CCF-B8ED-F701FC57A7E6}">
  <sheetPr>
    <tabColor rgb="FFFFFF00"/>
  </sheetPr>
  <dimension ref="B1:H34"/>
  <sheetViews>
    <sheetView zoomScale="85" zoomScaleNormal="85" workbookViewId="0">
      <selection activeCell="A34" sqref="A34:XFD41"/>
    </sheetView>
  </sheetViews>
  <sheetFormatPr defaultRowHeight="15" x14ac:dyDescent="0.25"/>
  <cols>
    <col min="2" max="2" width="26.85546875" customWidth="1"/>
    <col min="3" max="3" width="27.5703125" bestFit="1" customWidth="1"/>
    <col min="4" max="4" width="9" bestFit="1" customWidth="1"/>
    <col min="5" max="5" width="12.85546875" bestFit="1" customWidth="1"/>
    <col min="6" max="6" width="45" customWidth="1"/>
    <col min="7" max="7" width="36.28515625" customWidth="1"/>
    <col min="8" max="8" width="40.85546875" customWidth="1"/>
  </cols>
  <sheetData>
    <row r="1" spans="2:8" ht="15.75" x14ac:dyDescent="0.25">
      <c r="B1" s="13"/>
      <c r="C1" s="13"/>
      <c r="D1" s="13"/>
      <c r="E1" s="25"/>
      <c r="F1" s="25"/>
      <c r="G1" s="13"/>
      <c r="H1" s="13"/>
    </row>
    <row r="2" spans="2:8" ht="15.75" x14ac:dyDescent="0.25">
      <c r="B2" s="13"/>
      <c r="C2" s="13"/>
      <c r="D2" s="13"/>
      <c r="E2" s="25"/>
      <c r="F2" s="25"/>
      <c r="G2" s="13"/>
      <c r="H2" s="13"/>
    </row>
    <row r="3" spans="2:8" ht="15.75" x14ac:dyDescent="0.25">
      <c r="B3" s="13"/>
      <c r="C3" s="13"/>
      <c r="D3" s="13"/>
      <c r="E3" s="25"/>
      <c r="F3" s="25"/>
      <c r="G3" s="13"/>
      <c r="H3" s="13"/>
    </row>
    <row r="4" spans="2:8" ht="15.75" x14ac:dyDescent="0.25">
      <c r="B4" s="13"/>
      <c r="C4" s="13"/>
      <c r="D4" s="13"/>
      <c r="E4" s="25"/>
      <c r="F4" s="25"/>
      <c r="G4" s="13"/>
      <c r="H4" s="13"/>
    </row>
    <row r="5" spans="2:8" ht="15.75" x14ac:dyDescent="0.25">
      <c r="B5" s="26"/>
      <c r="C5" s="26"/>
      <c r="D5" s="27"/>
      <c r="E5" s="28"/>
      <c r="F5" s="28"/>
      <c r="G5" s="29"/>
      <c r="H5" s="30"/>
    </row>
    <row r="6" spans="2:8" ht="21.75" thickBot="1" x14ac:dyDescent="0.3">
      <c r="B6" s="110" t="s">
        <v>82</v>
      </c>
      <c r="C6" s="171"/>
      <c r="D6" s="27"/>
      <c r="E6" s="28"/>
      <c r="F6" s="28"/>
      <c r="G6" s="29"/>
      <c r="H6" s="30"/>
    </row>
    <row r="7" spans="2:8" ht="32.25" thickBot="1" x14ac:dyDescent="0.3">
      <c r="B7" s="67" t="s">
        <v>28</v>
      </c>
      <c r="C7" s="236" t="s">
        <v>3</v>
      </c>
      <c r="D7" s="68" t="s">
        <v>65</v>
      </c>
      <c r="E7" s="307" t="s">
        <v>29</v>
      </c>
      <c r="F7" s="237" t="s">
        <v>146</v>
      </c>
      <c r="G7" s="68" t="s">
        <v>81</v>
      </c>
    </row>
    <row r="8" spans="2:8" ht="33.75" customHeight="1" thickBot="1" x14ac:dyDescent="0.3">
      <c r="B8" s="231" t="s">
        <v>79</v>
      </c>
      <c r="C8" s="234" t="s">
        <v>79</v>
      </c>
      <c r="D8" s="235" t="s">
        <v>0</v>
      </c>
      <c r="E8" s="403" t="s">
        <v>80</v>
      </c>
      <c r="F8" s="238" t="s">
        <v>0</v>
      </c>
      <c r="G8" s="233" t="s">
        <v>191</v>
      </c>
    </row>
    <row r="9" spans="2:8" ht="30" customHeight="1" thickBot="1" x14ac:dyDescent="0.3">
      <c r="B9" s="242" t="s">
        <v>78</v>
      </c>
      <c r="C9" s="253" t="s">
        <v>78</v>
      </c>
      <c r="D9" s="254" t="s">
        <v>170</v>
      </c>
      <c r="E9" s="404" t="s">
        <v>80</v>
      </c>
      <c r="F9" s="255" t="s">
        <v>0</v>
      </c>
      <c r="G9" s="256" t="s">
        <v>113</v>
      </c>
    </row>
    <row r="10" spans="2:8" ht="15.75" x14ac:dyDescent="0.25">
      <c r="B10" s="535" t="s">
        <v>165</v>
      </c>
      <c r="C10" s="625" t="s">
        <v>139</v>
      </c>
      <c r="D10" s="33" t="s">
        <v>137</v>
      </c>
      <c r="E10" s="404">
        <v>3000</v>
      </c>
      <c r="F10" s="635" t="s">
        <v>0</v>
      </c>
      <c r="G10" s="630" t="s">
        <v>200</v>
      </c>
    </row>
    <row r="11" spans="2:8" ht="15.75" x14ac:dyDescent="0.25">
      <c r="B11" s="536"/>
      <c r="C11" s="532"/>
      <c r="D11" s="36" t="s">
        <v>138</v>
      </c>
      <c r="E11" s="385">
        <v>11900</v>
      </c>
      <c r="F11" s="636"/>
      <c r="G11" s="631"/>
    </row>
    <row r="12" spans="2:8" ht="15.75" x14ac:dyDescent="0.25">
      <c r="B12" s="536"/>
      <c r="C12" s="633" t="s">
        <v>140</v>
      </c>
      <c r="D12" s="36" t="s">
        <v>137</v>
      </c>
      <c r="E12" s="313">
        <v>5000</v>
      </c>
      <c r="F12" s="636"/>
      <c r="G12" s="631"/>
    </row>
    <row r="13" spans="2:8" ht="15.75" x14ac:dyDescent="0.25">
      <c r="B13" s="536"/>
      <c r="C13" s="634"/>
      <c r="D13" s="43" t="s">
        <v>138</v>
      </c>
      <c r="E13" s="385">
        <v>19000</v>
      </c>
      <c r="F13" s="636"/>
      <c r="G13" s="631"/>
    </row>
    <row r="14" spans="2:8" ht="15.75" x14ac:dyDescent="0.25">
      <c r="B14" s="536"/>
      <c r="C14" s="634"/>
      <c r="D14" s="43" t="s">
        <v>168</v>
      </c>
      <c r="E14" s="385">
        <v>54390</v>
      </c>
      <c r="F14" s="636"/>
      <c r="G14" s="631"/>
    </row>
    <row r="15" spans="2:8" ht="15.75" x14ac:dyDescent="0.25">
      <c r="B15" s="536"/>
      <c r="C15" s="634"/>
      <c r="D15" s="284" t="s">
        <v>169</v>
      </c>
      <c r="E15" s="405">
        <v>87690</v>
      </c>
      <c r="F15" s="636"/>
      <c r="G15" s="631"/>
    </row>
    <row r="16" spans="2:8" ht="17.25" customHeight="1" thickBot="1" x14ac:dyDescent="0.3">
      <c r="B16" s="537"/>
      <c r="C16" s="626"/>
      <c r="D16" s="41" t="s">
        <v>170</v>
      </c>
      <c r="E16" s="386">
        <v>109890</v>
      </c>
      <c r="F16" s="637"/>
      <c r="G16" s="632"/>
      <c r="H16" s="469"/>
    </row>
    <row r="17" spans="2:8" ht="15.75" x14ac:dyDescent="0.25">
      <c r="B17" s="566" t="s">
        <v>199</v>
      </c>
      <c r="C17" s="551" t="s">
        <v>139</v>
      </c>
      <c r="D17" s="38" t="s">
        <v>137</v>
      </c>
      <c r="E17" s="313">
        <v>3000</v>
      </c>
      <c r="F17" s="639" t="s">
        <v>0</v>
      </c>
      <c r="G17" s="638" t="s">
        <v>198</v>
      </c>
    </row>
    <row r="18" spans="2:8" ht="15.75" x14ac:dyDescent="0.25">
      <c r="B18" s="567"/>
      <c r="C18" s="558"/>
      <c r="D18" s="42" t="s">
        <v>138</v>
      </c>
      <c r="E18" s="385">
        <v>12000</v>
      </c>
      <c r="F18" s="640"/>
      <c r="G18" s="628"/>
    </row>
    <row r="19" spans="2:8" ht="15.75" x14ac:dyDescent="0.25">
      <c r="B19" s="567"/>
      <c r="C19" s="558" t="s">
        <v>140</v>
      </c>
      <c r="D19" s="42" t="s">
        <v>137</v>
      </c>
      <c r="E19" s="385">
        <v>5000</v>
      </c>
      <c r="F19" s="640"/>
      <c r="G19" s="628"/>
    </row>
    <row r="20" spans="2:8" ht="16.5" thickBot="1" x14ac:dyDescent="0.3">
      <c r="B20" s="568"/>
      <c r="C20" s="552"/>
      <c r="D20" s="39" t="s">
        <v>138</v>
      </c>
      <c r="E20" s="386">
        <v>20000</v>
      </c>
      <c r="F20" s="641"/>
      <c r="G20" s="629"/>
      <c r="H20" s="469"/>
    </row>
    <row r="21" spans="2:8" ht="30" customHeight="1" x14ac:dyDescent="0.25">
      <c r="B21" s="588" t="s">
        <v>166</v>
      </c>
      <c r="C21" s="224" t="s">
        <v>139</v>
      </c>
      <c r="D21" s="33" t="s">
        <v>138</v>
      </c>
      <c r="E21" s="312">
        <v>8330</v>
      </c>
      <c r="F21" s="621" t="s">
        <v>0</v>
      </c>
      <c r="G21" s="623" t="s">
        <v>216</v>
      </c>
    </row>
    <row r="22" spans="2:8" ht="30" customHeight="1" thickBot="1" x14ac:dyDescent="0.3">
      <c r="B22" s="594"/>
      <c r="C22" s="225" t="s">
        <v>140</v>
      </c>
      <c r="D22" s="41" t="s">
        <v>138</v>
      </c>
      <c r="E22" s="386">
        <v>13300</v>
      </c>
      <c r="F22" s="622"/>
      <c r="G22" s="624"/>
    </row>
    <row r="23" spans="2:8" ht="15.75" x14ac:dyDescent="0.25">
      <c r="B23" s="565" t="s">
        <v>167</v>
      </c>
      <c r="C23" s="550" t="s">
        <v>147</v>
      </c>
      <c r="D23" s="239" t="s">
        <v>137</v>
      </c>
      <c r="E23" s="406">
        <v>3000</v>
      </c>
      <c r="F23" s="321" t="s">
        <v>224</v>
      </c>
      <c r="G23" s="627" t="s">
        <v>136</v>
      </c>
    </row>
    <row r="24" spans="2:8" ht="15.75" x14ac:dyDescent="0.25">
      <c r="B24" s="567"/>
      <c r="C24" s="558"/>
      <c r="D24" s="240" t="s">
        <v>138</v>
      </c>
      <c r="E24" s="407">
        <v>11900</v>
      </c>
      <c r="F24" s="322" t="s">
        <v>225</v>
      </c>
      <c r="G24" s="628"/>
    </row>
    <row r="25" spans="2:8" ht="15.75" x14ac:dyDescent="0.25">
      <c r="B25" s="567"/>
      <c r="C25" s="558" t="s">
        <v>148</v>
      </c>
      <c r="D25" s="240" t="s">
        <v>137</v>
      </c>
      <c r="E25" s="407">
        <v>5000</v>
      </c>
      <c r="F25" s="322" t="s">
        <v>226</v>
      </c>
      <c r="G25" s="628"/>
    </row>
    <row r="26" spans="2:8" ht="16.5" thickBot="1" x14ac:dyDescent="0.3">
      <c r="B26" s="568"/>
      <c r="C26" s="552"/>
      <c r="D26" s="241" t="s">
        <v>138</v>
      </c>
      <c r="E26" s="408">
        <v>19000</v>
      </c>
      <c r="F26" s="323" t="s">
        <v>227</v>
      </c>
      <c r="G26" s="629"/>
    </row>
    <row r="27" spans="2:8" ht="30" customHeight="1" x14ac:dyDescent="0.25">
      <c r="B27" s="588" t="s">
        <v>272</v>
      </c>
      <c r="C27" s="625" t="s">
        <v>140</v>
      </c>
      <c r="D27" s="33" t="s">
        <v>138</v>
      </c>
      <c r="E27" s="312">
        <v>17100</v>
      </c>
      <c r="F27" s="621" t="s">
        <v>0</v>
      </c>
      <c r="G27" s="623" t="s">
        <v>273</v>
      </c>
    </row>
    <row r="28" spans="2:8" ht="30" customHeight="1" thickBot="1" x14ac:dyDescent="0.3">
      <c r="B28" s="594"/>
      <c r="C28" s="626"/>
      <c r="D28" s="41" t="s">
        <v>170</v>
      </c>
      <c r="E28" s="386">
        <v>98900</v>
      </c>
      <c r="F28" s="622"/>
      <c r="G28" s="624"/>
    </row>
    <row r="29" spans="2:8" x14ac:dyDescent="0.25">
      <c r="B29" t="s">
        <v>109</v>
      </c>
    </row>
    <row r="30" spans="2:8" x14ac:dyDescent="0.25">
      <c r="B30" t="s">
        <v>114</v>
      </c>
    </row>
    <row r="31" spans="2:8" x14ac:dyDescent="0.25">
      <c r="B31" t="s">
        <v>288</v>
      </c>
    </row>
    <row r="34" spans="5:5" x14ac:dyDescent="0.25">
      <c r="E34" s="228"/>
    </row>
  </sheetData>
  <sheetProtection algorithmName="SHA-512" hashValue="AE5e0aSlckIQrjbVbXtO8OAaiEGyOlBVWr7JBdbX7qWcwunM0zJ8Drz+sgv2wYMtkzF+WNn0L3uBE7dgl+HHNg==" saltValue="m0PZm1JFf3wlm/0TtKnifg==" spinCount="100000" sheet="1" objects="1" scenarios="1"/>
  <mergeCells count="21">
    <mergeCell ref="B21:B22"/>
    <mergeCell ref="F21:F22"/>
    <mergeCell ref="G21:G22"/>
    <mergeCell ref="B10:B16"/>
    <mergeCell ref="C10:C11"/>
    <mergeCell ref="G10:G16"/>
    <mergeCell ref="C12:C16"/>
    <mergeCell ref="F10:F16"/>
    <mergeCell ref="B17:B20"/>
    <mergeCell ref="C17:C18"/>
    <mergeCell ref="G17:G20"/>
    <mergeCell ref="C19:C20"/>
    <mergeCell ref="F17:F20"/>
    <mergeCell ref="B27:B28"/>
    <mergeCell ref="F27:F28"/>
    <mergeCell ref="G27:G28"/>
    <mergeCell ref="C27:C28"/>
    <mergeCell ref="C23:C24"/>
    <mergeCell ref="G23:G26"/>
    <mergeCell ref="B23:B26"/>
    <mergeCell ref="C25:C2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0311-75CB-40A2-96B5-272185C14A0B}">
  <sheetPr>
    <tabColor rgb="FF92D050"/>
  </sheetPr>
  <dimension ref="A7:J115"/>
  <sheetViews>
    <sheetView zoomScale="85" zoomScaleNormal="85" workbookViewId="0">
      <selection activeCell="I56" sqref="I56"/>
    </sheetView>
  </sheetViews>
  <sheetFormatPr defaultColWidth="9.140625" defaultRowHeight="15" x14ac:dyDescent="0.25"/>
  <cols>
    <col min="1" max="1" width="9.140625" style="10" customWidth="1"/>
    <col min="2" max="2" width="27.140625" style="10" customWidth="1"/>
    <col min="3" max="3" width="14.85546875" style="10" customWidth="1"/>
    <col min="4" max="4" width="21.140625" style="153" customWidth="1"/>
    <col min="5" max="5" width="24.28515625" style="153" customWidth="1"/>
    <col min="6" max="7" width="24.28515625" style="10" customWidth="1"/>
    <col min="8" max="8" width="27.28515625" style="10" customWidth="1"/>
    <col min="9" max="9" width="33.7109375" style="10" bestFit="1" customWidth="1"/>
    <col min="10" max="10" width="25.42578125" style="10" customWidth="1"/>
    <col min="11" max="11" width="17.140625" style="10" customWidth="1"/>
    <col min="12" max="12" width="15" style="10" customWidth="1"/>
    <col min="13" max="13" width="28.5703125" style="10" customWidth="1"/>
    <col min="14" max="16384" width="9.140625" style="10"/>
  </cols>
  <sheetData>
    <row r="7" spans="1:10" ht="21.75" thickBot="1" x14ac:dyDescent="0.3">
      <c r="B7" s="63" t="s">
        <v>289</v>
      </c>
    </row>
    <row r="8" spans="1:10" ht="45" customHeight="1" thickBot="1" x14ac:dyDescent="0.3">
      <c r="B8" s="77" t="s">
        <v>28</v>
      </c>
      <c r="C8" s="78" t="s">
        <v>44</v>
      </c>
      <c r="D8" s="396" t="s">
        <v>234</v>
      </c>
      <c r="E8" s="154" t="s">
        <v>235</v>
      </c>
      <c r="F8" s="154" t="s">
        <v>230</v>
      </c>
      <c r="G8" s="111" t="s">
        <v>110</v>
      </c>
      <c r="H8" s="111" t="s">
        <v>111</v>
      </c>
      <c r="I8" s="111" t="s">
        <v>112</v>
      </c>
    </row>
    <row r="9" spans="1:10" ht="48" thickBot="1" x14ac:dyDescent="0.3">
      <c r="B9" s="119" t="s">
        <v>133</v>
      </c>
      <c r="C9" s="114" t="s">
        <v>39</v>
      </c>
      <c r="D9" s="397">
        <v>1259000</v>
      </c>
      <c r="E9" s="115">
        <v>539000</v>
      </c>
      <c r="F9" s="115">
        <v>180000</v>
      </c>
      <c r="G9" s="116" t="s">
        <v>134</v>
      </c>
      <c r="H9" s="116" t="s">
        <v>84</v>
      </c>
      <c r="I9" s="182" t="s">
        <v>279</v>
      </c>
    </row>
    <row r="10" spans="1:10" x14ac:dyDescent="0.25">
      <c r="A10" s="11"/>
      <c r="B10" s="161" t="s">
        <v>56</v>
      </c>
      <c r="G10" s="153"/>
    </row>
    <row r="11" spans="1:10" s="12" customFormat="1" x14ac:dyDescent="0.25">
      <c r="A11" s="9"/>
      <c r="B11" s="620" t="s">
        <v>237</v>
      </c>
      <c r="C11" s="620"/>
      <c r="D11" s="620"/>
      <c r="E11" s="620"/>
      <c r="F11" s="620"/>
      <c r="G11" s="620"/>
      <c r="H11" s="620"/>
      <c r="I11" s="620"/>
    </row>
    <row r="12" spans="1:10" s="12" customFormat="1" x14ac:dyDescent="0.25">
      <c r="A12" s="9"/>
      <c r="B12" s="620" t="s">
        <v>231</v>
      </c>
      <c r="C12" s="620"/>
      <c r="D12" s="620"/>
      <c r="E12" s="620"/>
      <c r="F12" s="620"/>
      <c r="G12" s="620"/>
      <c r="H12" s="620"/>
      <c r="I12" s="620"/>
    </row>
    <row r="13" spans="1:10" x14ac:dyDescent="0.25">
      <c r="A13" s="11"/>
      <c r="B13" s="12" t="s">
        <v>232</v>
      </c>
      <c r="C13" s="12"/>
      <c r="D13" s="155"/>
      <c r="E13" s="155"/>
      <c r="F13" s="12"/>
      <c r="G13" s="12"/>
      <c r="H13" s="12"/>
      <c r="I13" s="12"/>
    </row>
    <row r="14" spans="1:10" x14ac:dyDescent="0.25">
      <c r="A14" s="11"/>
      <c r="B14" s="12" t="s">
        <v>236</v>
      </c>
      <c r="C14" s="12"/>
      <c r="D14" s="155"/>
      <c r="E14" s="155"/>
      <c r="F14" s="12"/>
      <c r="G14" s="12"/>
      <c r="H14" s="12"/>
      <c r="I14" s="12"/>
    </row>
    <row r="15" spans="1:10" ht="15" customHeight="1" x14ac:dyDescent="0.25">
      <c r="A15" s="11"/>
      <c r="B15" s="12"/>
      <c r="C15" s="12"/>
      <c r="D15" s="155"/>
      <c r="E15" s="155"/>
      <c r="F15" s="12"/>
      <c r="G15" s="12"/>
      <c r="H15" s="12"/>
      <c r="I15" s="12"/>
    </row>
    <row r="16" spans="1:10" ht="22.5" customHeight="1" thickBot="1" x14ac:dyDescent="0.3">
      <c r="A16" s="11"/>
      <c r="B16" s="162" t="s">
        <v>290</v>
      </c>
      <c r="C16" s="152"/>
      <c r="D16" s="164"/>
      <c r="E16" s="164"/>
      <c r="F16" s="152"/>
      <c r="G16" s="152"/>
      <c r="H16" s="152"/>
      <c r="I16" s="152"/>
      <c r="J16" s="152"/>
    </row>
    <row r="17" spans="2:6" x14ac:dyDescent="0.25">
      <c r="B17" s="642" t="s">
        <v>135</v>
      </c>
      <c r="C17" s="644" t="s">
        <v>233</v>
      </c>
      <c r="D17" s="646" t="s">
        <v>235</v>
      </c>
      <c r="E17" s="646" t="s">
        <v>230</v>
      </c>
      <c r="F17" s="648" t="s">
        <v>229</v>
      </c>
    </row>
    <row r="18" spans="2:6" ht="15.75" thickBot="1" x14ac:dyDescent="0.3">
      <c r="B18" s="643"/>
      <c r="C18" s="645"/>
      <c r="D18" s="647"/>
      <c r="E18" s="647"/>
      <c r="F18" s="649"/>
    </row>
    <row r="19" spans="2:6" ht="15.75" thickBot="1" x14ac:dyDescent="0.3">
      <c r="B19" s="329">
        <v>4</v>
      </c>
      <c r="C19" s="330">
        <v>1259000</v>
      </c>
      <c r="D19" s="331" t="s">
        <v>0</v>
      </c>
      <c r="E19" s="332" t="s">
        <v>0</v>
      </c>
      <c r="F19" s="333">
        <v>1259000</v>
      </c>
    </row>
    <row r="20" spans="2:6" x14ac:dyDescent="0.25">
      <c r="B20" s="334">
        <v>5</v>
      </c>
      <c r="C20" s="335">
        <v>1259000</v>
      </c>
      <c r="D20" s="336">
        <v>539000</v>
      </c>
      <c r="E20" s="337" t="s">
        <v>0</v>
      </c>
      <c r="F20" s="338">
        <v>1798000</v>
      </c>
    </row>
    <row r="21" spans="2:6" x14ac:dyDescent="0.25">
      <c r="B21" s="270">
        <v>6</v>
      </c>
      <c r="C21" s="163">
        <v>1259000</v>
      </c>
      <c r="D21" s="165">
        <v>539000</v>
      </c>
      <c r="E21" s="166">
        <v>180000</v>
      </c>
      <c r="F21" s="271">
        <v>1978000</v>
      </c>
    </row>
    <row r="22" spans="2:6" x14ac:dyDescent="0.25">
      <c r="B22" s="270">
        <v>7</v>
      </c>
      <c r="C22" s="163">
        <v>1259000</v>
      </c>
      <c r="D22" s="165">
        <v>539000</v>
      </c>
      <c r="E22" s="166">
        <v>360000</v>
      </c>
      <c r="F22" s="271">
        <v>2158000</v>
      </c>
    </row>
    <row r="23" spans="2:6" ht="15.75" thickBot="1" x14ac:dyDescent="0.3">
      <c r="B23" s="339">
        <v>8</v>
      </c>
      <c r="C23" s="324">
        <v>1259000</v>
      </c>
      <c r="D23" s="340">
        <v>539000</v>
      </c>
      <c r="E23" s="341">
        <v>540000</v>
      </c>
      <c r="F23" s="342">
        <v>2338000</v>
      </c>
    </row>
    <row r="24" spans="2:6" x14ac:dyDescent="0.25">
      <c r="B24" s="343">
        <v>9</v>
      </c>
      <c r="C24" s="266">
        <v>1259000</v>
      </c>
      <c r="D24" s="267">
        <v>1078000</v>
      </c>
      <c r="E24" s="268">
        <v>540000</v>
      </c>
      <c r="F24" s="269">
        <v>2877000</v>
      </c>
    </row>
    <row r="25" spans="2:6" x14ac:dyDescent="0.25">
      <c r="B25" s="272">
        <v>10</v>
      </c>
      <c r="C25" s="325">
        <v>1259000</v>
      </c>
      <c r="D25" s="327">
        <v>1078000</v>
      </c>
      <c r="E25" s="328">
        <v>720000</v>
      </c>
      <c r="F25" s="344">
        <v>3057000</v>
      </c>
    </row>
    <row r="26" spans="2:6" x14ac:dyDescent="0.25">
      <c r="B26" s="272">
        <v>11</v>
      </c>
      <c r="C26" s="325">
        <v>1259000</v>
      </c>
      <c r="D26" s="327">
        <v>1078000</v>
      </c>
      <c r="E26" s="328">
        <v>900000</v>
      </c>
      <c r="F26" s="344">
        <v>3237000</v>
      </c>
    </row>
    <row r="27" spans="2:6" ht="15.75" thickBot="1" x14ac:dyDescent="0.3">
      <c r="B27" s="345">
        <v>12</v>
      </c>
      <c r="C27" s="326">
        <v>1259000</v>
      </c>
      <c r="D27" s="346">
        <v>1078000</v>
      </c>
      <c r="E27" s="347">
        <v>1080000</v>
      </c>
      <c r="F27" s="348">
        <v>3417000</v>
      </c>
    </row>
    <row r="28" spans="2:6" x14ac:dyDescent="0.25">
      <c r="B28" s="349">
        <v>13</v>
      </c>
      <c r="C28" s="335">
        <v>1259000</v>
      </c>
      <c r="D28" s="337">
        <v>1617000</v>
      </c>
      <c r="E28" s="337">
        <v>1080000</v>
      </c>
      <c r="F28" s="338">
        <v>3956000</v>
      </c>
    </row>
    <row r="29" spans="2:6" x14ac:dyDescent="0.25">
      <c r="B29" s="273">
        <v>14</v>
      </c>
      <c r="C29" s="163">
        <v>1259000</v>
      </c>
      <c r="D29" s="166">
        <v>1617000</v>
      </c>
      <c r="E29" s="166">
        <v>1260000</v>
      </c>
      <c r="F29" s="271">
        <v>4136000</v>
      </c>
    </row>
    <row r="30" spans="2:6" x14ac:dyDescent="0.25">
      <c r="B30" s="273">
        <v>15</v>
      </c>
      <c r="C30" s="163">
        <v>1259000</v>
      </c>
      <c r="D30" s="166">
        <v>1617000</v>
      </c>
      <c r="E30" s="166">
        <v>1440000</v>
      </c>
      <c r="F30" s="271">
        <v>4316000</v>
      </c>
    </row>
    <row r="31" spans="2:6" ht="15.75" thickBot="1" x14ac:dyDescent="0.3">
      <c r="B31" s="350">
        <v>16</v>
      </c>
      <c r="C31" s="324">
        <v>1259000</v>
      </c>
      <c r="D31" s="341">
        <v>1617000</v>
      </c>
      <c r="E31" s="341">
        <v>1620000</v>
      </c>
      <c r="F31" s="342">
        <v>4496000</v>
      </c>
    </row>
    <row r="32" spans="2:6" x14ac:dyDescent="0.25">
      <c r="B32" s="343">
        <v>17</v>
      </c>
      <c r="C32" s="266">
        <v>1259000</v>
      </c>
      <c r="D32" s="267">
        <v>2156000</v>
      </c>
      <c r="E32" s="268">
        <v>1620000</v>
      </c>
      <c r="F32" s="269">
        <v>5035000</v>
      </c>
    </row>
    <row r="33" spans="2:8" x14ac:dyDescent="0.25">
      <c r="B33" s="272">
        <v>18</v>
      </c>
      <c r="C33" s="325">
        <v>1259000</v>
      </c>
      <c r="D33" s="327">
        <v>2156000</v>
      </c>
      <c r="E33" s="328">
        <v>1800000</v>
      </c>
      <c r="F33" s="344">
        <v>5215000</v>
      </c>
    </row>
    <row r="34" spans="2:8" x14ac:dyDescent="0.25">
      <c r="B34" s="272">
        <v>19</v>
      </c>
      <c r="C34" s="325">
        <v>1259000</v>
      </c>
      <c r="D34" s="327">
        <v>2156000</v>
      </c>
      <c r="E34" s="328">
        <v>1980000</v>
      </c>
      <c r="F34" s="344">
        <v>5395000</v>
      </c>
    </row>
    <row r="35" spans="2:8" ht="15.75" thickBot="1" x14ac:dyDescent="0.3">
      <c r="B35" s="274">
        <v>20</v>
      </c>
      <c r="C35" s="326">
        <v>1259000</v>
      </c>
      <c r="D35" s="346">
        <v>2156000</v>
      </c>
      <c r="E35" s="347">
        <v>2160000</v>
      </c>
      <c r="F35" s="348">
        <v>5575000</v>
      </c>
    </row>
    <row r="36" spans="2:8" x14ac:dyDescent="0.25">
      <c r="B36" s="12" t="s">
        <v>244</v>
      </c>
    </row>
    <row r="40" spans="2:8" ht="21.75" thickBot="1" x14ac:dyDescent="0.3">
      <c r="B40" s="63" t="s">
        <v>239</v>
      </c>
      <c r="F40" s="153"/>
    </row>
    <row r="41" spans="2:8" ht="15.75" x14ac:dyDescent="0.25">
      <c r="B41" s="650" t="s">
        <v>28</v>
      </c>
      <c r="C41" s="652" t="s">
        <v>240</v>
      </c>
      <c r="D41" s="660" t="s">
        <v>29</v>
      </c>
      <c r="E41" s="661"/>
      <c r="F41" s="654" t="s">
        <v>110</v>
      </c>
      <c r="H41"/>
    </row>
    <row r="42" spans="2:8" ht="32.25" thickBot="1" x14ac:dyDescent="0.3">
      <c r="B42" s="651"/>
      <c r="C42" s="653"/>
      <c r="D42" s="398" t="s">
        <v>245</v>
      </c>
      <c r="E42" s="351" t="s">
        <v>241</v>
      </c>
      <c r="F42" s="655"/>
      <c r="H42"/>
    </row>
    <row r="43" spans="2:8" ht="15.75" x14ac:dyDescent="0.25">
      <c r="B43" s="606" t="s">
        <v>63</v>
      </c>
      <c r="C43" s="352" t="s">
        <v>35</v>
      </c>
      <c r="D43" s="399">
        <v>399600</v>
      </c>
      <c r="E43" s="123">
        <v>99900</v>
      </c>
      <c r="F43" s="657" t="s">
        <v>134</v>
      </c>
      <c r="H43"/>
    </row>
    <row r="44" spans="2:8" ht="15.75" x14ac:dyDescent="0.25">
      <c r="B44" s="607"/>
      <c r="C44" s="64" t="s">
        <v>106</v>
      </c>
      <c r="D44" s="400">
        <v>1198800</v>
      </c>
      <c r="E44" s="24">
        <v>299700</v>
      </c>
      <c r="F44" s="658"/>
      <c r="H44"/>
    </row>
    <row r="45" spans="2:8" ht="15.75" x14ac:dyDescent="0.25">
      <c r="B45" s="607"/>
      <c r="C45" s="64" t="s">
        <v>107</v>
      </c>
      <c r="D45" s="400">
        <v>1998000</v>
      </c>
      <c r="E45" s="24">
        <v>499500</v>
      </c>
      <c r="F45" s="658"/>
      <c r="H45"/>
    </row>
    <row r="46" spans="2:8" ht="16.5" thickBot="1" x14ac:dyDescent="0.3">
      <c r="B46" s="656"/>
      <c r="C46" s="65" t="s">
        <v>108</v>
      </c>
      <c r="D46" s="401">
        <v>3196800</v>
      </c>
      <c r="E46" s="84">
        <v>799200</v>
      </c>
      <c r="F46" s="659"/>
      <c r="H46"/>
    </row>
    <row r="47" spans="2:8" ht="15.75" x14ac:dyDescent="0.25">
      <c r="B47" s="603" t="s">
        <v>62</v>
      </c>
      <c r="C47" s="353" t="s">
        <v>35</v>
      </c>
      <c r="D47" s="402">
        <v>222000</v>
      </c>
      <c r="E47" s="295">
        <v>55500</v>
      </c>
      <c r="F47" s="662" t="s">
        <v>134</v>
      </c>
      <c r="H47"/>
    </row>
    <row r="48" spans="2:8" ht="15.75" x14ac:dyDescent="0.25">
      <c r="B48" s="604"/>
      <c r="C48" s="8" t="s">
        <v>106</v>
      </c>
      <c r="D48" s="400">
        <v>666000</v>
      </c>
      <c r="E48" s="187">
        <v>166500</v>
      </c>
      <c r="F48" s="663"/>
      <c r="H48"/>
    </row>
    <row r="49" spans="2:10" ht="15.75" x14ac:dyDescent="0.25">
      <c r="B49" s="604"/>
      <c r="C49" s="8" t="s">
        <v>107</v>
      </c>
      <c r="D49" s="400">
        <v>1110000</v>
      </c>
      <c r="E49" s="187">
        <v>277500</v>
      </c>
      <c r="F49" s="663"/>
      <c r="H49"/>
    </row>
    <row r="50" spans="2:10" ht="16.5" thickBot="1" x14ac:dyDescent="0.3">
      <c r="B50" s="605"/>
      <c r="C50" s="198" t="s">
        <v>108</v>
      </c>
      <c r="D50" s="401">
        <v>1776000</v>
      </c>
      <c r="E50" s="188">
        <v>444000</v>
      </c>
      <c r="F50" s="664"/>
      <c r="H50"/>
    </row>
    <row r="51" spans="2:10" ht="15.75" x14ac:dyDescent="0.25">
      <c r="B51" s="606" t="s">
        <v>61</v>
      </c>
      <c r="C51" s="66" t="s">
        <v>35</v>
      </c>
      <c r="D51" s="402">
        <v>177600</v>
      </c>
      <c r="E51" s="17">
        <v>55500</v>
      </c>
      <c r="F51" s="657" t="s">
        <v>134</v>
      </c>
      <c r="G51" s="156"/>
      <c r="H51"/>
    </row>
    <row r="52" spans="2:10" ht="15.75" x14ac:dyDescent="0.25">
      <c r="B52" s="607"/>
      <c r="C52" s="64" t="s">
        <v>106</v>
      </c>
      <c r="D52" s="400">
        <v>532800</v>
      </c>
      <c r="E52" s="24">
        <v>133200</v>
      </c>
      <c r="F52" s="658"/>
      <c r="G52" s="156"/>
      <c r="H52"/>
    </row>
    <row r="53" spans="2:10" ht="15.75" x14ac:dyDescent="0.25">
      <c r="B53" s="607"/>
      <c r="C53" s="64" t="s">
        <v>107</v>
      </c>
      <c r="D53" s="400">
        <v>888000</v>
      </c>
      <c r="E53" s="24">
        <v>222000</v>
      </c>
      <c r="F53" s="658"/>
      <c r="G53" s="156"/>
      <c r="H53"/>
    </row>
    <row r="54" spans="2:10" ht="16.5" thickBot="1" x14ac:dyDescent="0.3">
      <c r="B54" s="656"/>
      <c r="C54" s="65" t="s">
        <v>108</v>
      </c>
      <c r="D54" s="401">
        <v>1420800</v>
      </c>
      <c r="E54" s="84">
        <v>355200</v>
      </c>
      <c r="F54" s="659"/>
      <c r="G54" s="156"/>
      <c r="H54"/>
    </row>
    <row r="55" spans="2:10" x14ac:dyDescent="0.25">
      <c r="B55" s="161" t="s">
        <v>56</v>
      </c>
      <c r="F55" s="153"/>
      <c r="H55" s="153"/>
      <c r="J55" s="156"/>
    </row>
    <row r="56" spans="2:10" x14ac:dyDescent="0.25">
      <c r="B56" s="12" t="s">
        <v>242</v>
      </c>
      <c r="C56" s="156"/>
      <c r="D56" s="156"/>
      <c r="E56" s="156"/>
      <c r="F56" s="156"/>
      <c r="G56" s="156"/>
      <c r="H56" s="156"/>
      <c r="I56" s="156"/>
      <c r="J56" s="12"/>
    </row>
    <row r="57" spans="2:10" x14ac:dyDescent="0.25">
      <c r="B57" s="12"/>
      <c r="C57" s="12"/>
      <c r="D57" s="155"/>
      <c r="E57" s="155"/>
      <c r="F57" s="155"/>
      <c r="G57" s="12"/>
      <c r="H57" s="12"/>
      <c r="I57" s="12"/>
      <c r="J57"/>
    </row>
    <row r="58" spans="2:10" x14ac:dyDescent="0.25">
      <c r="B58" s="12"/>
      <c r="C58" s="12"/>
      <c r="D58" s="155"/>
      <c r="E58" s="155"/>
      <c r="F58" s="155"/>
      <c r="G58" s="12"/>
      <c r="H58" s="12"/>
      <c r="I58" s="12"/>
      <c r="J58"/>
    </row>
    <row r="59" spans="2:10" x14ac:dyDescent="0.25">
      <c r="B59"/>
      <c r="C59"/>
      <c r="D59"/>
      <c r="E59"/>
      <c r="F59"/>
      <c r="G59"/>
      <c r="H59"/>
      <c r="I59"/>
      <c r="J59"/>
    </row>
    <row r="60" spans="2:10" ht="15.75" thickBot="1" x14ac:dyDescent="0.3">
      <c r="B60" s="162" t="s">
        <v>291</v>
      </c>
      <c r="C60" s="354"/>
      <c r="D60" s="355"/>
      <c r="E60" s="355"/>
      <c r="F60" s="355"/>
      <c r="G60" s="355"/>
      <c r="H60" s="355"/>
      <c r="I60" s="355"/>
      <c r="J60" s="355"/>
    </row>
    <row r="61" spans="2:10" x14ac:dyDescent="0.25">
      <c r="B61" s="665" t="s">
        <v>135</v>
      </c>
      <c r="C61" s="670" t="s">
        <v>243</v>
      </c>
      <c r="D61" s="672" t="s">
        <v>3</v>
      </c>
      <c r="E61" s="672"/>
      <c r="F61" s="672"/>
    </row>
    <row r="62" spans="2:10" ht="15.75" thickBot="1" x14ac:dyDescent="0.3">
      <c r="B62" s="666"/>
      <c r="C62" s="671"/>
      <c r="D62" s="369" t="s">
        <v>63</v>
      </c>
      <c r="E62" s="369" t="s">
        <v>62</v>
      </c>
      <c r="F62" s="369" t="s">
        <v>61</v>
      </c>
    </row>
    <row r="63" spans="2:10" x14ac:dyDescent="0.25">
      <c r="B63" s="667">
        <v>4</v>
      </c>
      <c r="C63" s="370" t="s">
        <v>35</v>
      </c>
      <c r="D63" s="370">
        <v>399600</v>
      </c>
      <c r="E63" s="370">
        <v>222000</v>
      </c>
      <c r="F63" s="370">
        <v>177600</v>
      </c>
    </row>
    <row r="64" spans="2:10" x14ac:dyDescent="0.25">
      <c r="B64" s="668"/>
      <c r="C64" s="357" t="s">
        <v>106</v>
      </c>
      <c r="D64" s="357">
        <v>1198800</v>
      </c>
      <c r="E64" s="357">
        <v>666000</v>
      </c>
      <c r="F64" s="357">
        <v>532800</v>
      </c>
    </row>
    <row r="65" spans="2:6" x14ac:dyDescent="0.25">
      <c r="B65" s="668"/>
      <c r="C65" s="357" t="s">
        <v>107</v>
      </c>
      <c r="D65" s="357">
        <v>1998000</v>
      </c>
      <c r="E65" s="357">
        <v>1110000</v>
      </c>
      <c r="F65" s="357">
        <v>888000</v>
      </c>
    </row>
    <row r="66" spans="2:6" ht="15.75" thickBot="1" x14ac:dyDescent="0.3">
      <c r="B66" s="669"/>
      <c r="C66" s="358" t="s">
        <v>108</v>
      </c>
      <c r="D66" s="358">
        <v>3196800</v>
      </c>
      <c r="E66" s="358">
        <v>1776000</v>
      </c>
      <c r="F66" s="358">
        <v>1420800</v>
      </c>
    </row>
    <row r="67" spans="2:6" x14ac:dyDescent="0.25">
      <c r="B67" s="673">
        <v>6</v>
      </c>
      <c r="C67" s="359" t="s">
        <v>35</v>
      </c>
      <c r="D67" s="359">
        <v>599400</v>
      </c>
      <c r="E67" s="359">
        <v>333000</v>
      </c>
      <c r="F67" s="359">
        <v>266400</v>
      </c>
    </row>
    <row r="68" spans="2:6" x14ac:dyDescent="0.25">
      <c r="B68" s="674"/>
      <c r="C68" s="360" t="s">
        <v>106</v>
      </c>
      <c r="D68" s="360">
        <v>1798200</v>
      </c>
      <c r="E68" s="360">
        <v>999000</v>
      </c>
      <c r="F68" s="360">
        <v>799200</v>
      </c>
    </row>
    <row r="69" spans="2:6" x14ac:dyDescent="0.25">
      <c r="B69" s="674"/>
      <c r="C69" s="360" t="s">
        <v>107</v>
      </c>
      <c r="D69" s="360">
        <v>2997000</v>
      </c>
      <c r="E69" s="360">
        <v>1665000</v>
      </c>
      <c r="F69" s="360">
        <v>1332000</v>
      </c>
    </row>
    <row r="70" spans="2:6" ht="15.75" thickBot="1" x14ac:dyDescent="0.3">
      <c r="B70" s="675"/>
      <c r="C70" s="361" t="s">
        <v>108</v>
      </c>
      <c r="D70" s="361">
        <v>4795200</v>
      </c>
      <c r="E70" s="361">
        <v>2664000</v>
      </c>
      <c r="F70" s="361">
        <v>2131200</v>
      </c>
    </row>
    <row r="71" spans="2:6" x14ac:dyDescent="0.25">
      <c r="B71" s="667">
        <v>7</v>
      </c>
      <c r="C71" s="370" t="s">
        <v>35</v>
      </c>
      <c r="D71" s="370">
        <v>699300</v>
      </c>
      <c r="E71" s="370">
        <v>388500</v>
      </c>
      <c r="F71" s="370">
        <v>310800</v>
      </c>
    </row>
    <row r="72" spans="2:6" x14ac:dyDescent="0.25">
      <c r="B72" s="668"/>
      <c r="C72" s="357" t="s">
        <v>106</v>
      </c>
      <c r="D72" s="357">
        <v>2097900</v>
      </c>
      <c r="E72" s="357">
        <v>1165500</v>
      </c>
      <c r="F72" s="357">
        <v>932400</v>
      </c>
    </row>
    <row r="73" spans="2:6" x14ac:dyDescent="0.25">
      <c r="B73" s="668"/>
      <c r="C73" s="357" t="s">
        <v>107</v>
      </c>
      <c r="D73" s="357">
        <v>3496500</v>
      </c>
      <c r="E73" s="357">
        <v>1942500</v>
      </c>
      <c r="F73" s="357">
        <v>1554000</v>
      </c>
    </row>
    <row r="74" spans="2:6" ht="15.75" thickBot="1" x14ac:dyDescent="0.3">
      <c r="B74" s="669"/>
      <c r="C74" s="358" t="s">
        <v>108</v>
      </c>
      <c r="D74" s="358">
        <v>5594400</v>
      </c>
      <c r="E74" s="358">
        <v>3108000</v>
      </c>
      <c r="F74" s="358">
        <v>2486400</v>
      </c>
    </row>
    <row r="75" spans="2:6" x14ac:dyDescent="0.25">
      <c r="B75" s="676">
        <v>8</v>
      </c>
      <c r="C75" s="356" t="s">
        <v>35</v>
      </c>
      <c r="D75" s="356">
        <v>799200</v>
      </c>
      <c r="E75" s="356">
        <v>444000</v>
      </c>
      <c r="F75" s="356">
        <v>355200</v>
      </c>
    </row>
    <row r="76" spans="2:6" x14ac:dyDescent="0.25">
      <c r="B76" s="668"/>
      <c r="C76" s="357" t="s">
        <v>106</v>
      </c>
      <c r="D76" s="357">
        <v>2397600</v>
      </c>
      <c r="E76" s="357">
        <v>1332000</v>
      </c>
      <c r="F76" s="357">
        <v>1065600</v>
      </c>
    </row>
    <row r="77" spans="2:6" x14ac:dyDescent="0.25">
      <c r="B77" s="668"/>
      <c r="C77" s="357" t="s">
        <v>107</v>
      </c>
      <c r="D77" s="357">
        <v>3996000</v>
      </c>
      <c r="E77" s="357">
        <v>2220000</v>
      </c>
      <c r="F77" s="357">
        <v>1776000</v>
      </c>
    </row>
    <row r="78" spans="2:6" ht="15.75" thickBot="1" x14ac:dyDescent="0.3">
      <c r="B78" s="677"/>
      <c r="C78" s="362" t="s">
        <v>108</v>
      </c>
      <c r="D78" s="362">
        <v>6393600</v>
      </c>
      <c r="E78" s="362">
        <v>3552000</v>
      </c>
      <c r="F78" s="362">
        <v>2841600</v>
      </c>
    </row>
    <row r="79" spans="2:6" x14ac:dyDescent="0.25">
      <c r="B79" s="678">
        <v>10</v>
      </c>
      <c r="C79" s="371" t="s">
        <v>35</v>
      </c>
      <c r="D79" s="371">
        <v>999000</v>
      </c>
      <c r="E79" s="371">
        <v>555000</v>
      </c>
      <c r="F79" s="371">
        <v>444000</v>
      </c>
    </row>
    <row r="80" spans="2:6" x14ac:dyDescent="0.25">
      <c r="B80" s="674"/>
      <c r="C80" s="360" t="s">
        <v>106</v>
      </c>
      <c r="D80" s="360">
        <v>2997000</v>
      </c>
      <c r="E80" s="360">
        <v>1665000</v>
      </c>
      <c r="F80" s="360">
        <v>1332000</v>
      </c>
    </row>
    <row r="81" spans="2:6" x14ac:dyDescent="0.25">
      <c r="B81" s="674"/>
      <c r="C81" s="360" t="s">
        <v>107</v>
      </c>
      <c r="D81" s="360">
        <v>4995000</v>
      </c>
      <c r="E81" s="360">
        <v>2775000</v>
      </c>
      <c r="F81" s="360">
        <v>2220000</v>
      </c>
    </row>
    <row r="82" spans="2:6" ht="15.75" thickBot="1" x14ac:dyDescent="0.3">
      <c r="B82" s="679"/>
      <c r="C82" s="372" t="s">
        <v>108</v>
      </c>
      <c r="D82" s="372">
        <v>7992000</v>
      </c>
      <c r="E82" s="372">
        <v>4440000</v>
      </c>
      <c r="F82" s="372">
        <v>3552000</v>
      </c>
    </row>
    <row r="83" spans="2:6" x14ac:dyDescent="0.25">
      <c r="B83" s="676">
        <v>11</v>
      </c>
      <c r="C83" s="356" t="s">
        <v>35</v>
      </c>
      <c r="D83" s="356">
        <v>1098900</v>
      </c>
      <c r="E83" s="356">
        <v>610500</v>
      </c>
      <c r="F83" s="356">
        <v>488400</v>
      </c>
    </row>
    <row r="84" spans="2:6" x14ac:dyDescent="0.25">
      <c r="B84" s="668"/>
      <c r="C84" s="357" t="s">
        <v>106</v>
      </c>
      <c r="D84" s="357">
        <v>3296700</v>
      </c>
      <c r="E84" s="357">
        <v>1831500</v>
      </c>
      <c r="F84" s="357">
        <v>1465200</v>
      </c>
    </row>
    <row r="85" spans="2:6" x14ac:dyDescent="0.25">
      <c r="B85" s="668"/>
      <c r="C85" s="357" t="s">
        <v>107</v>
      </c>
      <c r="D85" s="357">
        <v>5494500</v>
      </c>
      <c r="E85" s="357">
        <v>3052500</v>
      </c>
      <c r="F85" s="357">
        <v>2442000</v>
      </c>
    </row>
    <row r="86" spans="2:6" ht="15.75" thickBot="1" x14ac:dyDescent="0.3">
      <c r="B86" s="677"/>
      <c r="C86" s="362" t="s">
        <v>108</v>
      </c>
      <c r="D86" s="362">
        <v>8791200</v>
      </c>
      <c r="E86" s="362">
        <v>4884000</v>
      </c>
      <c r="F86" s="362">
        <v>3907200</v>
      </c>
    </row>
    <row r="87" spans="2:6" x14ac:dyDescent="0.25">
      <c r="B87" s="667">
        <v>12</v>
      </c>
      <c r="C87" s="370" t="s">
        <v>35</v>
      </c>
      <c r="D87" s="370">
        <v>1198800</v>
      </c>
      <c r="E87" s="370">
        <v>666000</v>
      </c>
      <c r="F87" s="370">
        <v>532800</v>
      </c>
    </row>
    <row r="88" spans="2:6" x14ac:dyDescent="0.25">
      <c r="B88" s="668"/>
      <c r="C88" s="357" t="s">
        <v>106</v>
      </c>
      <c r="D88" s="357">
        <v>3596400</v>
      </c>
      <c r="E88" s="357">
        <v>1998000</v>
      </c>
      <c r="F88" s="357">
        <v>1598400</v>
      </c>
    </row>
    <row r="89" spans="2:6" x14ac:dyDescent="0.25">
      <c r="B89" s="668"/>
      <c r="C89" s="357" t="s">
        <v>107</v>
      </c>
      <c r="D89" s="357">
        <v>5994000</v>
      </c>
      <c r="E89" s="357">
        <v>3330000</v>
      </c>
      <c r="F89" s="357">
        <v>2664000</v>
      </c>
    </row>
    <row r="90" spans="2:6" ht="15.75" thickBot="1" x14ac:dyDescent="0.3">
      <c r="B90" s="669"/>
      <c r="C90" s="358" t="s">
        <v>108</v>
      </c>
      <c r="D90" s="358">
        <v>9590400</v>
      </c>
      <c r="E90" s="358">
        <v>5328000</v>
      </c>
      <c r="F90" s="358">
        <v>4262400</v>
      </c>
    </row>
    <row r="91" spans="2:6" x14ac:dyDescent="0.25">
      <c r="B91" s="673">
        <v>14</v>
      </c>
      <c r="C91" s="359" t="s">
        <v>35</v>
      </c>
      <c r="D91" s="359">
        <v>1398600</v>
      </c>
      <c r="E91" s="359">
        <v>777000</v>
      </c>
      <c r="F91" s="359">
        <v>621600</v>
      </c>
    </row>
    <row r="92" spans="2:6" x14ac:dyDescent="0.25">
      <c r="B92" s="674"/>
      <c r="C92" s="360" t="s">
        <v>106</v>
      </c>
      <c r="D92" s="360">
        <v>4195800</v>
      </c>
      <c r="E92" s="360">
        <v>2331000</v>
      </c>
      <c r="F92" s="360">
        <v>1864800</v>
      </c>
    </row>
    <row r="93" spans="2:6" x14ac:dyDescent="0.25">
      <c r="B93" s="674"/>
      <c r="C93" s="360" t="s">
        <v>107</v>
      </c>
      <c r="D93" s="360">
        <v>6993000</v>
      </c>
      <c r="E93" s="360">
        <v>3885000</v>
      </c>
      <c r="F93" s="360">
        <v>3108000</v>
      </c>
    </row>
    <row r="94" spans="2:6" ht="15.75" thickBot="1" x14ac:dyDescent="0.3">
      <c r="B94" s="675"/>
      <c r="C94" s="361" t="s">
        <v>108</v>
      </c>
      <c r="D94" s="361">
        <v>11188800</v>
      </c>
      <c r="E94" s="361">
        <v>6216000</v>
      </c>
      <c r="F94" s="361">
        <v>4972800</v>
      </c>
    </row>
    <row r="95" spans="2:6" x14ac:dyDescent="0.25">
      <c r="B95" s="667">
        <v>15</v>
      </c>
      <c r="C95" s="370" t="s">
        <v>35</v>
      </c>
      <c r="D95" s="370">
        <v>1498500</v>
      </c>
      <c r="E95" s="370">
        <v>832500</v>
      </c>
      <c r="F95" s="370">
        <v>666000</v>
      </c>
    </row>
    <row r="96" spans="2:6" x14ac:dyDescent="0.25">
      <c r="B96" s="668"/>
      <c r="C96" s="357" t="s">
        <v>106</v>
      </c>
      <c r="D96" s="357">
        <v>4495500</v>
      </c>
      <c r="E96" s="357">
        <v>2497500</v>
      </c>
      <c r="F96" s="357">
        <v>1998000</v>
      </c>
    </row>
    <row r="97" spans="2:6" x14ac:dyDescent="0.25">
      <c r="B97" s="668"/>
      <c r="C97" s="357" t="s">
        <v>107</v>
      </c>
      <c r="D97" s="357">
        <v>7492500</v>
      </c>
      <c r="E97" s="357">
        <v>4162500</v>
      </c>
      <c r="F97" s="357">
        <v>3330000</v>
      </c>
    </row>
    <row r="98" spans="2:6" ht="15.75" thickBot="1" x14ac:dyDescent="0.3">
      <c r="B98" s="669"/>
      <c r="C98" s="358" t="s">
        <v>108</v>
      </c>
      <c r="D98" s="358">
        <v>11988000</v>
      </c>
      <c r="E98" s="358">
        <v>6660000</v>
      </c>
      <c r="F98" s="358">
        <v>5328000</v>
      </c>
    </row>
    <row r="99" spans="2:6" x14ac:dyDescent="0.25">
      <c r="B99" s="676">
        <v>16</v>
      </c>
      <c r="C99" s="356" t="s">
        <v>35</v>
      </c>
      <c r="D99" s="356">
        <v>1598400</v>
      </c>
      <c r="E99" s="356">
        <v>888000</v>
      </c>
      <c r="F99" s="356">
        <v>710400</v>
      </c>
    </row>
    <row r="100" spans="2:6" x14ac:dyDescent="0.25">
      <c r="B100" s="668"/>
      <c r="C100" s="357" t="s">
        <v>106</v>
      </c>
      <c r="D100" s="357">
        <v>4795200</v>
      </c>
      <c r="E100" s="357">
        <v>2664000</v>
      </c>
      <c r="F100" s="357">
        <v>2131200</v>
      </c>
    </row>
    <row r="101" spans="2:6" x14ac:dyDescent="0.25">
      <c r="B101" s="668"/>
      <c r="C101" s="357" t="s">
        <v>107</v>
      </c>
      <c r="D101" s="357">
        <v>7992000</v>
      </c>
      <c r="E101" s="357">
        <v>4440000</v>
      </c>
      <c r="F101" s="357">
        <v>3552000</v>
      </c>
    </row>
    <row r="102" spans="2:6" ht="15.75" thickBot="1" x14ac:dyDescent="0.3">
      <c r="B102" s="677"/>
      <c r="C102" s="362" t="s">
        <v>108</v>
      </c>
      <c r="D102" s="362">
        <v>12787200</v>
      </c>
      <c r="E102" s="362">
        <v>7104000</v>
      </c>
      <c r="F102" s="362">
        <v>5683200</v>
      </c>
    </row>
    <row r="103" spans="2:6" x14ac:dyDescent="0.25">
      <c r="B103" s="678">
        <v>18</v>
      </c>
      <c r="C103" s="371" t="s">
        <v>35</v>
      </c>
      <c r="D103" s="371">
        <v>1798200</v>
      </c>
      <c r="E103" s="371">
        <v>999000</v>
      </c>
      <c r="F103" s="371">
        <v>799200</v>
      </c>
    </row>
    <row r="104" spans="2:6" x14ac:dyDescent="0.25">
      <c r="B104" s="674"/>
      <c r="C104" s="360" t="s">
        <v>106</v>
      </c>
      <c r="D104" s="360">
        <v>5394600</v>
      </c>
      <c r="E104" s="360">
        <v>2997000</v>
      </c>
      <c r="F104" s="360">
        <v>2397600</v>
      </c>
    </row>
    <row r="105" spans="2:6" x14ac:dyDescent="0.25">
      <c r="B105" s="674"/>
      <c r="C105" s="360" t="s">
        <v>107</v>
      </c>
      <c r="D105" s="360">
        <v>8991000</v>
      </c>
      <c r="E105" s="360">
        <v>4995000</v>
      </c>
      <c r="F105" s="360">
        <v>3996000</v>
      </c>
    </row>
    <row r="106" spans="2:6" ht="15.75" thickBot="1" x14ac:dyDescent="0.3">
      <c r="B106" s="679"/>
      <c r="C106" s="372" t="s">
        <v>108</v>
      </c>
      <c r="D106" s="372">
        <v>14385600</v>
      </c>
      <c r="E106" s="372">
        <v>7992000</v>
      </c>
      <c r="F106" s="372">
        <v>6393600</v>
      </c>
    </row>
    <row r="107" spans="2:6" x14ac:dyDescent="0.25">
      <c r="B107" s="676">
        <v>19</v>
      </c>
      <c r="C107" s="356" t="s">
        <v>35</v>
      </c>
      <c r="D107" s="356">
        <v>1898100</v>
      </c>
      <c r="E107" s="356">
        <v>1054500</v>
      </c>
      <c r="F107" s="356">
        <v>843600</v>
      </c>
    </row>
    <row r="108" spans="2:6" x14ac:dyDescent="0.25">
      <c r="B108" s="668"/>
      <c r="C108" s="357" t="s">
        <v>106</v>
      </c>
      <c r="D108" s="357">
        <v>5694300</v>
      </c>
      <c r="E108" s="357">
        <v>3163500</v>
      </c>
      <c r="F108" s="357">
        <v>2530800</v>
      </c>
    </row>
    <row r="109" spans="2:6" x14ac:dyDescent="0.25">
      <c r="B109" s="668"/>
      <c r="C109" s="357" t="s">
        <v>107</v>
      </c>
      <c r="D109" s="357">
        <v>9490500</v>
      </c>
      <c r="E109" s="357">
        <v>5272500</v>
      </c>
      <c r="F109" s="357">
        <v>4218000</v>
      </c>
    </row>
    <row r="110" spans="2:6" ht="15.75" thickBot="1" x14ac:dyDescent="0.3">
      <c r="B110" s="677"/>
      <c r="C110" s="362" t="s">
        <v>108</v>
      </c>
      <c r="D110" s="362">
        <v>15184800</v>
      </c>
      <c r="E110" s="362">
        <v>8436000</v>
      </c>
      <c r="F110" s="362">
        <v>6748800</v>
      </c>
    </row>
    <row r="111" spans="2:6" x14ac:dyDescent="0.25">
      <c r="B111" s="676">
        <v>20</v>
      </c>
      <c r="C111" s="356" t="s">
        <v>35</v>
      </c>
      <c r="D111" s="356">
        <v>1998000</v>
      </c>
      <c r="E111" s="356">
        <v>1110000</v>
      </c>
      <c r="F111" s="356">
        <v>888000</v>
      </c>
    </row>
    <row r="112" spans="2:6" x14ac:dyDescent="0.25">
      <c r="B112" s="668"/>
      <c r="C112" s="357" t="s">
        <v>106</v>
      </c>
      <c r="D112" s="357">
        <v>5994000</v>
      </c>
      <c r="E112" s="357">
        <v>3330000</v>
      </c>
      <c r="F112" s="357">
        <v>2664000</v>
      </c>
    </row>
    <row r="113" spans="2:6" x14ac:dyDescent="0.25">
      <c r="B113" s="668"/>
      <c r="C113" s="357" t="s">
        <v>107</v>
      </c>
      <c r="D113" s="357">
        <v>9990000</v>
      </c>
      <c r="E113" s="357">
        <v>5550000</v>
      </c>
      <c r="F113" s="357">
        <v>4440000</v>
      </c>
    </row>
    <row r="114" spans="2:6" ht="15.75" thickBot="1" x14ac:dyDescent="0.3">
      <c r="B114" s="677"/>
      <c r="C114" s="362" t="s">
        <v>108</v>
      </c>
      <c r="D114" s="362">
        <v>15984000</v>
      </c>
      <c r="E114" s="362">
        <v>8880000</v>
      </c>
      <c r="F114" s="362">
        <v>7104000</v>
      </c>
    </row>
    <row r="115" spans="2:6" x14ac:dyDescent="0.25">
      <c r="B115" s="12" t="s">
        <v>244</v>
      </c>
    </row>
  </sheetData>
  <sheetProtection algorithmName="SHA-512" hashValue="v6sqBiNOTqb43IdmYJcMn04Lv1vJfXYE6flOtBB9uM0vYHwb/cjA+IeNlxzy2RqQC/l2Dzj0QbzJj5U1QZ+R8Q==" saltValue="5qM9vRGwU0d4PlTCw6Uq6g==" spinCount="100000" sheet="1" objects="1" scenarios="1"/>
  <mergeCells count="33">
    <mergeCell ref="B75:B78"/>
    <mergeCell ref="B79:B82"/>
    <mergeCell ref="B83:B86"/>
    <mergeCell ref="B107:B110"/>
    <mergeCell ref="B111:B114"/>
    <mergeCell ref="B87:B90"/>
    <mergeCell ref="B91:B94"/>
    <mergeCell ref="B95:B98"/>
    <mergeCell ref="B99:B102"/>
    <mergeCell ref="B103:B106"/>
    <mergeCell ref="B63:B66"/>
    <mergeCell ref="C61:C62"/>
    <mergeCell ref="D61:F61"/>
    <mergeCell ref="B67:B70"/>
    <mergeCell ref="B71:B74"/>
    <mergeCell ref="B47:B50"/>
    <mergeCell ref="F47:F50"/>
    <mergeCell ref="B51:B54"/>
    <mergeCell ref="F51:F54"/>
    <mergeCell ref="B61:B62"/>
    <mergeCell ref="B41:B42"/>
    <mergeCell ref="C41:C42"/>
    <mergeCell ref="F41:F42"/>
    <mergeCell ref="B43:B46"/>
    <mergeCell ref="F43:F46"/>
    <mergeCell ref="D41:E41"/>
    <mergeCell ref="B11:I11"/>
    <mergeCell ref="B12:I12"/>
    <mergeCell ref="B17:B18"/>
    <mergeCell ref="C17:C18"/>
    <mergeCell ref="D17:D18"/>
    <mergeCell ref="E17:E18"/>
    <mergeCell ref="F17:F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ACFD-EB09-40CE-A1D1-FD9E6C9D262D}">
  <sheetPr>
    <tabColor rgb="FF92D050"/>
  </sheetPr>
  <dimension ref="B7:M64"/>
  <sheetViews>
    <sheetView zoomScale="85" zoomScaleNormal="85" workbookViewId="0">
      <selection activeCell="H5" sqref="H5"/>
    </sheetView>
  </sheetViews>
  <sheetFormatPr defaultRowHeight="15" x14ac:dyDescent="0.25"/>
  <cols>
    <col min="2" max="2" width="26.42578125" bestFit="1" customWidth="1"/>
    <col min="3" max="3" width="17.140625" customWidth="1"/>
    <col min="4" max="4" width="18" customWidth="1"/>
    <col min="5" max="6" width="17" bestFit="1" customWidth="1"/>
    <col min="7" max="7" width="18.85546875" customWidth="1"/>
    <col min="8" max="8" width="16.28515625" bestFit="1" customWidth="1"/>
    <col min="9" max="9" width="8.42578125" bestFit="1" customWidth="1"/>
    <col min="10" max="12" width="9.85546875" bestFit="1" customWidth="1"/>
  </cols>
  <sheetData>
    <row r="7" spans="2:6" x14ac:dyDescent="0.25">
      <c r="B7" s="204" t="s">
        <v>212</v>
      </c>
      <c r="C7" s="277" t="s">
        <v>215</v>
      </c>
      <c r="D7" s="205" t="s">
        <v>207</v>
      </c>
      <c r="E7" s="206" t="s">
        <v>174</v>
      </c>
      <c r="F7" s="207" t="s">
        <v>208</v>
      </c>
    </row>
    <row r="8" spans="2:6" ht="30" x14ac:dyDescent="0.25">
      <c r="B8" s="220" t="s">
        <v>189</v>
      </c>
      <c r="C8" s="221" t="s">
        <v>210</v>
      </c>
      <c r="D8" s="276" t="s">
        <v>211</v>
      </c>
      <c r="E8" s="276" t="s">
        <v>210</v>
      </c>
      <c r="F8" s="276" t="s">
        <v>210</v>
      </c>
    </row>
    <row r="9" spans="2:6" x14ac:dyDescent="0.25">
      <c r="B9" s="220" t="s">
        <v>238</v>
      </c>
      <c r="C9" s="222">
        <v>11100</v>
      </c>
      <c r="D9" s="223">
        <v>89000</v>
      </c>
      <c r="E9" s="223">
        <v>79000</v>
      </c>
      <c r="F9" s="223">
        <v>29000</v>
      </c>
    </row>
    <row r="10" spans="2:6" hidden="1" x14ac:dyDescent="0.25">
      <c r="B10" s="278" t="s">
        <v>106</v>
      </c>
      <c r="C10" s="222">
        <v>22200</v>
      </c>
      <c r="D10" s="223">
        <v>267000</v>
      </c>
      <c r="E10" s="223">
        <v>237000</v>
      </c>
      <c r="F10" s="223">
        <v>87000</v>
      </c>
    </row>
    <row r="11" spans="2:6" hidden="1" x14ac:dyDescent="0.25">
      <c r="B11" s="278" t="s">
        <v>107</v>
      </c>
      <c r="C11" s="222">
        <v>44400</v>
      </c>
      <c r="D11" s="223">
        <v>445000</v>
      </c>
      <c r="E11" s="223">
        <v>395000</v>
      </c>
      <c r="F11" s="223">
        <v>145000</v>
      </c>
    </row>
    <row r="12" spans="2:6" hidden="1" x14ac:dyDescent="0.25">
      <c r="B12" s="278" t="s">
        <v>108</v>
      </c>
      <c r="C12" s="222">
        <v>88800</v>
      </c>
      <c r="D12" s="223">
        <v>890000</v>
      </c>
      <c r="E12" s="223">
        <v>790000</v>
      </c>
      <c r="F12" s="223">
        <v>290000</v>
      </c>
    </row>
    <row r="13" spans="2:6" x14ac:dyDescent="0.25">
      <c r="B13" s="279" t="s">
        <v>171</v>
      </c>
      <c r="C13" s="210">
        <v>0</v>
      </c>
      <c r="D13" s="211">
        <v>2</v>
      </c>
      <c r="E13" s="211">
        <v>0</v>
      </c>
      <c r="F13" s="211">
        <v>0</v>
      </c>
    </row>
    <row r="14" spans="2:6" x14ac:dyDescent="0.25">
      <c r="B14" s="280" t="s">
        <v>172</v>
      </c>
      <c r="C14" s="212">
        <v>1</v>
      </c>
      <c r="D14" s="211">
        <v>7</v>
      </c>
      <c r="E14" s="211">
        <v>5</v>
      </c>
      <c r="F14" s="211">
        <v>4</v>
      </c>
    </row>
    <row r="15" spans="2:6" x14ac:dyDescent="0.25">
      <c r="B15" s="209" t="s">
        <v>173</v>
      </c>
      <c r="C15" s="210">
        <v>1</v>
      </c>
      <c r="D15" s="211">
        <v>9</v>
      </c>
      <c r="E15" s="211">
        <v>5</v>
      </c>
      <c r="F15" s="211">
        <v>4</v>
      </c>
    </row>
    <row r="16" spans="2:6" x14ac:dyDescent="0.25">
      <c r="B16" s="213"/>
      <c r="C16" s="213"/>
      <c r="D16" s="213"/>
      <c r="E16" s="213"/>
      <c r="F16" s="213"/>
    </row>
    <row r="17" spans="2:11" s="283" customFormat="1" x14ac:dyDescent="0.25">
      <c r="B17" s="281"/>
      <c r="C17" s="282" t="str">
        <f>C7</f>
        <v>Channel Jowo</v>
      </c>
      <c r="D17" s="214" t="str">
        <f>D7</f>
        <v>FILM</v>
      </c>
      <c r="E17" s="215" t="str">
        <f>E7</f>
        <v>HBO</v>
      </c>
      <c r="F17" s="216" t="str">
        <f>F7</f>
        <v>HIBURAN</v>
      </c>
      <c r="G17"/>
      <c r="H17"/>
      <c r="I17"/>
      <c r="J17"/>
      <c r="K17"/>
    </row>
    <row r="18" spans="2:11" x14ac:dyDescent="0.25">
      <c r="B18" s="213"/>
      <c r="C18" s="218" t="s">
        <v>215</v>
      </c>
      <c r="D18" s="219" t="s">
        <v>174</v>
      </c>
      <c r="E18" s="218" t="s">
        <v>174</v>
      </c>
      <c r="F18" s="218" t="s">
        <v>175</v>
      </c>
    </row>
    <row r="19" spans="2:11" x14ac:dyDescent="0.25">
      <c r="B19" s="213"/>
      <c r="C19" s="219"/>
      <c r="D19" s="219" t="s">
        <v>177</v>
      </c>
      <c r="E19" s="218" t="s">
        <v>177</v>
      </c>
      <c r="F19" s="218" t="s">
        <v>181</v>
      </c>
    </row>
    <row r="20" spans="2:11" x14ac:dyDescent="0.25">
      <c r="B20" s="213"/>
      <c r="C20" s="219"/>
      <c r="D20" s="219" t="s">
        <v>180</v>
      </c>
      <c r="E20" s="218" t="s">
        <v>180</v>
      </c>
      <c r="F20" s="218" t="s">
        <v>183</v>
      </c>
    </row>
    <row r="21" spans="2:11" x14ac:dyDescent="0.25">
      <c r="B21" s="213"/>
      <c r="C21" s="219"/>
      <c r="D21" s="219" t="s">
        <v>182</v>
      </c>
      <c r="E21" s="218" t="s">
        <v>182</v>
      </c>
      <c r="F21" s="218" t="s">
        <v>178</v>
      </c>
    </row>
    <row r="22" spans="2:11" x14ac:dyDescent="0.25">
      <c r="B22" s="213"/>
      <c r="C22" s="219"/>
      <c r="D22" s="219" t="s">
        <v>184</v>
      </c>
      <c r="E22" s="218" t="s">
        <v>184</v>
      </c>
      <c r="F22" s="218"/>
    </row>
    <row r="23" spans="2:11" x14ac:dyDescent="0.25">
      <c r="B23" s="213"/>
      <c r="C23" s="219"/>
      <c r="D23" s="218" t="s">
        <v>185</v>
      </c>
      <c r="E23" s="218"/>
      <c r="F23" s="218"/>
    </row>
    <row r="24" spans="2:11" x14ac:dyDescent="0.25">
      <c r="B24" s="213"/>
      <c r="C24" s="219"/>
      <c r="D24" s="218" t="s">
        <v>186</v>
      </c>
      <c r="E24" s="218"/>
      <c r="F24" s="218"/>
    </row>
    <row r="25" spans="2:11" x14ac:dyDescent="0.25">
      <c r="B25" s="213"/>
      <c r="C25" s="219"/>
      <c r="D25" s="218" t="s">
        <v>187</v>
      </c>
      <c r="E25" s="218"/>
      <c r="F25" s="218"/>
    </row>
    <row r="26" spans="2:11" x14ac:dyDescent="0.25">
      <c r="B26" s="213"/>
      <c r="C26" s="219"/>
      <c r="D26" s="218" t="s">
        <v>188</v>
      </c>
      <c r="E26" s="218"/>
      <c r="F26" s="218"/>
      <c r="G26" s="213"/>
    </row>
    <row r="27" spans="2:11" x14ac:dyDescent="0.25">
      <c r="B27" s="213"/>
      <c r="C27" s="213"/>
      <c r="D27" s="275"/>
      <c r="E27" s="213"/>
      <c r="F27" s="213"/>
      <c r="G27" s="213"/>
    </row>
    <row r="29" spans="2:11" x14ac:dyDescent="0.25">
      <c r="B29" s="204" t="s">
        <v>213</v>
      </c>
      <c r="C29" s="277" t="s">
        <v>215</v>
      </c>
      <c r="D29" s="205" t="s">
        <v>207</v>
      </c>
      <c r="E29" s="206" t="s">
        <v>174</v>
      </c>
      <c r="F29" s="207" t="s">
        <v>208</v>
      </c>
      <c r="G29" s="208" t="s">
        <v>209</v>
      </c>
    </row>
    <row r="30" spans="2:11" ht="30" x14ac:dyDescent="0.25">
      <c r="B30" s="220" t="s">
        <v>189</v>
      </c>
      <c r="C30" s="221" t="s">
        <v>210</v>
      </c>
      <c r="D30" s="276" t="s">
        <v>211</v>
      </c>
      <c r="E30" s="276" t="s">
        <v>211</v>
      </c>
      <c r="F30" s="276" t="s">
        <v>211</v>
      </c>
      <c r="G30" s="276" t="s">
        <v>211</v>
      </c>
    </row>
    <row r="31" spans="2:11" x14ac:dyDescent="0.25">
      <c r="B31" s="220" t="s">
        <v>238</v>
      </c>
      <c r="C31" s="222">
        <v>11100</v>
      </c>
      <c r="D31" s="223">
        <v>89000</v>
      </c>
      <c r="E31" s="223">
        <v>79000</v>
      </c>
      <c r="F31" s="223">
        <v>29000</v>
      </c>
      <c r="G31" s="223">
        <v>10000</v>
      </c>
    </row>
    <row r="32" spans="2:11" hidden="1" x14ac:dyDescent="0.25">
      <c r="B32" s="278" t="s">
        <v>106</v>
      </c>
      <c r="C32" s="222">
        <v>22200</v>
      </c>
      <c r="D32" s="223">
        <v>267000</v>
      </c>
      <c r="E32" s="223">
        <v>237000</v>
      </c>
      <c r="F32" s="223">
        <v>87000</v>
      </c>
      <c r="G32" s="223">
        <v>30000</v>
      </c>
    </row>
    <row r="33" spans="2:7" hidden="1" x14ac:dyDescent="0.25">
      <c r="B33" s="278" t="s">
        <v>107</v>
      </c>
      <c r="C33" s="222">
        <v>44400</v>
      </c>
      <c r="D33" s="223">
        <v>445000</v>
      </c>
      <c r="E33" s="223">
        <v>395000</v>
      </c>
      <c r="F33" s="223">
        <v>145000</v>
      </c>
      <c r="G33" s="223">
        <v>50000</v>
      </c>
    </row>
    <row r="34" spans="2:7" hidden="1" x14ac:dyDescent="0.25">
      <c r="B34" s="278" t="s">
        <v>108</v>
      </c>
      <c r="C34" s="222">
        <v>88800</v>
      </c>
      <c r="D34" s="223">
        <v>890000</v>
      </c>
      <c r="E34" s="223">
        <v>790000</v>
      </c>
      <c r="F34" s="223">
        <v>290000</v>
      </c>
      <c r="G34" s="223">
        <v>100000</v>
      </c>
    </row>
    <row r="35" spans="2:7" x14ac:dyDescent="0.25">
      <c r="B35" s="279" t="s">
        <v>171</v>
      </c>
      <c r="C35" s="210">
        <v>0</v>
      </c>
      <c r="D35" s="211">
        <v>2</v>
      </c>
      <c r="E35" s="211">
        <v>0</v>
      </c>
      <c r="F35" s="211">
        <v>0</v>
      </c>
      <c r="G35" s="211">
        <v>1</v>
      </c>
    </row>
    <row r="36" spans="2:7" x14ac:dyDescent="0.25">
      <c r="B36" s="280" t="s">
        <v>172</v>
      </c>
      <c r="C36" s="212">
        <v>1</v>
      </c>
      <c r="D36" s="211">
        <v>7</v>
      </c>
      <c r="E36" s="211">
        <v>5</v>
      </c>
      <c r="F36" s="211">
        <v>4</v>
      </c>
      <c r="G36" s="211">
        <v>1</v>
      </c>
    </row>
    <row r="37" spans="2:7" x14ac:dyDescent="0.25">
      <c r="B37" s="209" t="s">
        <v>173</v>
      </c>
      <c r="C37" s="210">
        <v>1</v>
      </c>
      <c r="D37" s="211">
        <v>9</v>
      </c>
      <c r="E37" s="211">
        <v>5</v>
      </c>
      <c r="F37" s="211">
        <v>4</v>
      </c>
      <c r="G37" s="211">
        <v>2</v>
      </c>
    </row>
    <row r="38" spans="2:7" x14ac:dyDescent="0.25">
      <c r="B38" s="213"/>
      <c r="C38" s="213"/>
      <c r="D38" s="213"/>
      <c r="E38" s="213"/>
      <c r="F38" s="213"/>
      <c r="G38" s="213"/>
    </row>
    <row r="39" spans="2:7" s="283" customFormat="1" x14ac:dyDescent="0.25">
      <c r="B39" s="281"/>
      <c r="C39" s="282" t="str">
        <f>C29</f>
        <v>Channel Jowo</v>
      </c>
      <c r="D39" s="214" t="str">
        <f>D29</f>
        <v>FILM</v>
      </c>
      <c r="E39" s="215" t="str">
        <f t="shared" ref="E39:G39" si="0">E29</f>
        <v>HBO</v>
      </c>
      <c r="F39" s="216" t="str">
        <f t="shared" si="0"/>
        <v>HIBURAN</v>
      </c>
      <c r="G39" s="217" t="str">
        <f t="shared" si="0"/>
        <v>ANAK</v>
      </c>
    </row>
    <row r="40" spans="2:7" x14ac:dyDescent="0.25">
      <c r="B40" s="213"/>
      <c r="C40" s="218" t="s">
        <v>215</v>
      </c>
      <c r="D40" s="219" t="s">
        <v>174</v>
      </c>
      <c r="E40" s="218" t="s">
        <v>174</v>
      </c>
      <c r="F40" s="218" t="s">
        <v>175</v>
      </c>
      <c r="G40" s="218" t="s">
        <v>176</v>
      </c>
    </row>
    <row r="41" spans="2:7" x14ac:dyDescent="0.25">
      <c r="B41" s="213"/>
      <c r="C41" s="219"/>
      <c r="D41" s="219" t="s">
        <v>177</v>
      </c>
      <c r="E41" s="218" t="s">
        <v>177</v>
      </c>
      <c r="F41" s="218" t="s">
        <v>178</v>
      </c>
      <c r="G41" s="218" t="s">
        <v>179</v>
      </c>
    </row>
    <row r="42" spans="2:7" x14ac:dyDescent="0.25">
      <c r="B42" s="213"/>
      <c r="C42" s="219"/>
      <c r="D42" s="219" t="s">
        <v>180</v>
      </c>
      <c r="E42" s="218" t="s">
        <v>180</v>
      </c>
      <c r="F42" s="218" t="s">
        <v>181</v>
      </c>
      <c r="G42" s="219"/>
    </row>
    <row r="43" spans="2:7" x14ac:dyDescent="0.25">
      <c r="B43" s="213"/>
      <c r="C43" s="219"/>
      <c r="D43" s="219" t="s">
        <v>182</v>
      </c>
      <c r="E43" s="218" t="s">
        <v>182</v>
      </c>
      <c r="F43" s="218" t="s">
        <v>183</v>
      </c>
      <c r="G43" s="219"/>
    </row>
    <row r="44" spans="2:7" x14ac:dyDescent="0.25">
      <c r="B44" s="213"/>
      <c r="C44" s="219"/>
      <c r="D44" s="219" t="s">
        <v>184</v>
      </c>
      <c r="E44" s="218" t="s">
        <v>184</v>
      </c>
      <c r="F44" s="218"/>
      <c r="G44" s="219"/>
    </row>
    <row r="45" spans="2:7" x14ac:dyDescent="0.25">
      <c r="B45" s="213"/>
      <c r="C45" s="219"/>
      <c r="D45" s="218" t="s">
        <v>185</v>
      </c>
      <c r="E45" s="219"/>
      <c r="G45" s="219"/>
    </row>
    <row r="46" spans="2:7" x14ac:dyDescent="0.25">
      <c r="B46" s="213"/>
      <c r="C46" s="219"/>
      <c r="D46" s="218" t="s">
        <v>186</v>
      </c>
      <c r="E46" s="219"/>
      <c r="F46" s="219"/>
      <c r="G46" s="219"/>
    </row>
    <row r="47" spans="2:7" x14ac:dyDescent="0.25">
      <c r="B47" s="213"/>
      <c r="C47" s="219"/>
      <c r="D47" s="218" t="s">
        <v>187</v>
      </c>
      <c r="E47" s="219"/>
      <c r="F47" s="219"/>
      <c r="G47" s="219"/>
    </row>
    <row r="48" spans="2:7" x14ac:dyDescent="0.25">
      <c r="B48" s="213"/>
      <c r="C48" s="219"/>
      <c r="D48" s="218" t="s">
        <v>188</v>
      </c>
      <c r="E48" s="219"/>
      <c r="F48" s="219"/>
      <c r="G48" s="219"/>
    </row>
    <row r="49" spans="2:13" x14ac:dyDescent="0.25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</row>
    <row r="53" spans="2:13" x14ac:dyDescent="0.25">
      <c r="B53" s="204" t="s">
        <v>214</v>
      </c>
      <c r="C53" s="277" t="s">
        <v>215</v>
      </c>
    </row>
    <row r="54" spans="2:13" ht="30" x14ac:dyDescent="0.25">
      <c r="B54" s="220" t="s">
        <v>189</v>
      </c>
      <c r="C54" s="221" t="s">
        <v>210</v>
      </c>
    </row>
    <row r="55" spans="2:13" x14ac:dyDescent="0.25">
      <c r="B55" s="220" t="s">
        <v>238</v>
      </c>
      <c r="C55" s="222">
        <v>11100</v>
      </c>
    </row>
    <row r="56" spans="2:13" x14ac:dyDescent="0.25">
      <c r="B56" s="278" t="s">
        <v>106</v>
      </c>
      <c r="C56" s="222">
        <v>22200</v>
      </c>
    </row>
    <row r="57" spans="2:13" x14ac:dyDescent="0.25">
      <c r="B57" s="278" t="s">
        <v>107</v>
      </c>
      <c r="C57" s="222">
        <v>44400</v>
      </c>
    </row>
    <row r="58" spans="2:13" x14ac:dyDescent="0.25">
      <c r="B58" s="278" t="s">
        <v>108</v>
      </c>
      <c r="C58" s="222">
        <v>88800</v>
      </c>
    </row>
    <row r="59" spans="2:13" x14ac:dyDescent="0.25">
      <c r="B59" s="279" t="s">
        <v>171</v>
      </c>
      <c r="C59" s="210">
        <v>0</v>
      </c>
    </row>
    <row r="60" spans="2:13" x14ac:dyDescent="0.25">
      <c r="B60" s="280" t="s">
        <v>172</v>
      </c>
      <c r="C60" s="212">
        <v>1</v>
      </c>
    </row>
    <row r="61" spans="2:13" x14ac:dyDescent="0.25">
      <c r="B61" s="209" t="s">
        <v>173</v>
      </c>
      <c r="C61" s="210">
        <v>1</v>
      </c>
    </row>
    <row r="62" spans="2:13" x14ac:dyDescent="0.25">
      <c r="B62" s="213"/>
      <c r="C62" s="213"/>
    </row>
    <row r="63" spans="2:13" s="283" customFormat="1" x14ac:dyDescent="0.25">
      <c r="B63" s="281"/>
      <c r="C63" s="282" t="str">
        <f>C53</f>
        <v>Channel Jowo</v>
      </c>
    </row>
    <row r="64" spans="2:13" x14ac:dyDescent="0.25">
      <c r="B64" s="213"/>
      <c r="C64" s="218" t="s">
        <v>215</v>
      </c>
    </row>
  </sheetData>
  <sheetProtection algorithmName="SHA-512" hashValue="pl5LzVNTxZkQB0dxbZN/1lIymVkILfdFvD+3Ra0+bBDFcQJ4Zjvt88Lh9O3pHiRDJUVTgdPNHO+5KYIUmSaVZw==" saltValue="vo15PIcZZz5B49h319I2oA==" spinCount="100000" sheet="1" objects="1" scenarios="1"/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9548-28A3-4FAC-B50B-6BDB022299CF}">
  <sheetPr>
    <tabColor rgb="FF92D050"/>
  </sheetPr>
  <dimension ref="B1:G12"/>
  <sheetViews>
    <sheetView zoomScale="85" zoomScaleNormal="85" workbookViewId="0">
      <selection activeCell="G15" sqref="G15"/>
    </sheetView>
  </sheetViews>
  <sheetFormatPr defaultRowHeight="15" x14ac:dyDescent="0.25"/>
  <cols>
    <col min="2" max="2" width="28.140625" customWidth="1"/>
    <col min="3" max="3" width="21.140625" customWidth="1"/>
    <col min="4" max="4" width="8.5703125" bestFit="1" customWidth="1"/>
    <col min="5" max="5" width="14.42578125" style="228" customWidth="1"/>
    <col min="6" max="6" width="12.42578125" bestFit="1" customWidth="1"/>
    <col min="7" max="7" width="24.28515625" bestFit="1" customWidth="1"/>
  </cols>
  <sheetData>
    <row r="1" spans="2:7" ht="15.75" x14ac:dyDescent="0.25">
      <c r="B1" s="13"/>
      <c r="C1" s="13"/>
      <c r="D1" s="13"/>
      <c r="E1" s="31"/>
      <c r="F1" s="25"/>
      <c r="G1" s="25"/>
    </row>
    <row r="2" spans="2:7" ht="15.75" x14ac:dyDescent="0.25">
      <c r="B2" s="13"/>
      <c r="C2" s="13"/>
      <c r="D2" s="13"/>
      <c r="E2" s="31"/>
      <c r="F2" s="25"/>
      <c r="G2" s="25"/>
    </row>
    <row r="3" spans="2:7" ht="15.75" x14ac:dyDescent="0.25">
      <c r="B3" s="13"/>
      <c r="C3" s="13"/>
      <c r="D3" s="13"/>
      <c r="E3" s="31"/>
      <c r="F3" s="25"/>
      <c r="G3" s="25"/>
    </row>
    <row r="4" spans="2:7" ht="15.75" x14ac:dyDescent="0.25">
      <c r="B4" s="13"/>
      <c r="C4" s="13"/>
      <c r="D4" s="13"/>
      <c r="E4" s="31"/>
      <c r="F4" s="25"/>
      <c r="G4" s="25"/>
    </row>
    <row r="5" spans="2:7" ht="15.75" x14ac:dyDescent="0.25">
      <c r="B5" s="26"/>
      <c r="C5" s="26"/>
      <c r="D5" s="26"/>
      <c r="E5" s="29"/>
      <c r="F5" s="28"/>
      <c r="G5" s="28"/>
    </row>
    <row r="6" spans="2:7" ht="21.75" thickBot="1" x14ac:dyDescent="0.3">
      <c r="B6" s="110"/>
      <c r="C6" s="171"/>
      <c r="D6" s="171"/>
      <c r="E6" s="29"/>
      <c r="F6" s="28"/>
      <c r="G6" s="28"/>
    </row>
    <row r="7" spans="2:7" ht="16.5" thickBot="1" x14ac:dyDescent="0.3">
      <c r="B7" s="55" t="s">
        <v>28</v>
      </c>
      <c r="C7" s="499" t="s">
        <v>103</v>
      </c>
      <c r="D7" s="499" t="s">
        <v>38</v>
      </c>
      <c r="E7" s="56" t="s">
        <v>103</v>
      </c>
      <c r="F7" s="314" t="s">
        <v>29</v>
      </c>
      <c r="G7" s="170" t="s">
        <v>196</v>
      </c>
    </row>
    <row r="8" spans="2:7" ht="33.75" customHeight="1" thickBot="1" x14ac:dyDescent="0.3">
      <c r="B8" s="226" t="s">
        <v>194</v>
      </c>
      <c r="C8" s="227" t="s">
        <v>195</v>
      </c>
      <c r="D8" s="500" t="s">
        <v>201</v>
      </c>
      <c r="E8" s="230" t="s">
        <v>203</v>
      </c>
      <c r="F8" s="403">
        <v>25000</v>
      </c>
      <c r="G8" s="501" t="s">
        <v>197</v>
      </c>
    </row>
    <row r="9" spans="2:7" ht="33.75" customHeight="1" thickBot="1" x14ac:dyDescent="0.3">
      <c r="B9" s="231" t="s">
        <v>193</v>
      </c>
      <c r="C9" s="502" t="s">
        <v>195</v>
      </c>
      <c r="D9" s="503" t="s">
        <v>201</v>
      </c>
      <c r="E9" s="229" t="s">
        <v>203</v>
      </c>
      <c r="F9" s="403">
        <v>15000</v>
      </c>
      <c r="G9" s="232" t="s">
        <v>197</v>
      </c>
    </row>
    <row r="10" spans="2:7" x14ac:dyDescent="0.25">
      <c r="B10" t="s">
        <v>206</v>
      </c>
    </row>
    <row r="11" spans="2:7" x14ac:dyDescent="0.25">
      <c r="B11" t="s">
        <v>297</v>
      </c>
    </row>
    <row r="12" spans="2:7" ht="45.75" customHeight="1" x14ac:dyDescent="0.25">
      <c r="B12" s="680" t="s">
        <v>298</v>
      </c>
      <c r="C12" s="680"/>
    </row>
  </sheetData>
  <sheetProtection algorithmName="SHA-512" hashValue="oHKUmHKWbhzAA8sVw58tbhABsQpcfXAOSl6MG5awNwbqaQbuo3zDCvmp7nIWyfw1Cua4bmCiDg6bk0lc8t4y6g==" saltValue="RjU+AV9kf8E/E7jLU70k/A==" spinCount="100000" sheet="1" objects="1" scenarios="1"/>
  <mergeCells count="1">
    <mergeCell ref="B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HISPEED (PSB DIHOLD)</vt:lpstr>
      <vt:lpstr>DTH</vt:lpstr>
      <vt:lpstr>XSTREAM</vt:lpstr>
      <vt:lpstr>NUSANTARA</vt:lpstr>
      <vt:lpstr>CUBMU</vt:lpstr>
      <vt:lpstr>SME UKM</vt:lpstr>
      <vt:lpstr>MINIPACK</vt:lpstr>
      <vt:lpstr>CONTENT COLLABORATION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TRV-USER</cp:lastModifiedBy>
  <cp:lastPrinted>2022-09-07T07:48:13Z</cp:lastPrinted>
  <dcterms:created xsi:type="dcterms:W3CDTF">2022-03-14T04:50:22Z</dcterms:created>
  <dcterms:modified xsi:type="dcterms:W3CDTF">2026-01-02T04:04:42Z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2023-07-03T06:42:59Z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c86f7542-8fcd-43aa-abba-4638acf8733d</vt:lpwstr>
  </property>
  <property fmtid="{D5CDD505-2E9C-101B-9397-08002B2CF9AE}" pid="8" name="MSIP_Label_defa4170-0d19-0005-0004-bc88714345d2_ContentBits">
    <vt:lpwstr>0</vt:lpwstr>
  </property>
</Properties>
</file>