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omments1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45ynhv-my.sharepoint.com/personal/gina_nosaint_eu_org/Documents/Documents/Gina/PROMO/2025/Juli/"/>
    </mc:Choice>
  </mc:AlternateContent>
  <xr:revisionPtr revIDLastSave="66" documentId="8_{2C698FB9-FD44-4952-AE4C-A64159486195}" xr6:coauthVersionLast="47" xr6:coauthVersionMax="47" xr10:uidLastSave="{10D0BFFB-1163-4D36-B2A8-309E5C8C0EB6}"/>
  <bookViews>
    <workbookView xWindow="-120" yWindow="-120" windowWidth="20730" windowHeight="11160" tabRatio="599" firstSheet="3" activeTab="7" xr2:uid="{20A48469-EADA-4234-8433-41D763135EE3}"/>
  </bookViews>
  <sheets>
    <sheet name="HISPEED (PSB DIHOLD)" sheetId="1" state="hidden" r:id="rId1"/>
    <sheet name="DTH" sheetId="4" r:id="rId2"/>
    <sheet name="XSTREAM per 010725" sheetId="3" r:id="rId3"/>
    <sheet name="NUSANTARA" sheetId="20" r:id="rId4"/>
    <sheet name="SME UKM" sheetId="16" r:id="rId5"/>
    <sheet name="CUBMU" sheetId="9" r:id="rId6"/>
    <sheet name="CONTENT COLLABORATION" sheetId="19" r:id="rId7"/>
    <sheet name="MINIPACK" sheetId="18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00" i="20" l="1"/>
  <c r="D99" i="20"/>
  <c r="D96" i="20"/>
  <c r="D95" i="20"/>
  <c r="D92" i="20"/>
  <c r="D91" i="20"/>
  <c r="D88" i="20"/>
  <c r="D87" i="20"/>
  <c r="D83" i="20"/>
  <c r="D82" i="20"/>
  <c r="D79" i="20"/>
  <c r="D78" i="20"/>
  <c r="F54" i="16"/>
  <c r="F53" i="16"/>
  <c r="F52" i="16"/>
  <c r="F51" i="16"/>
  <c r="F50" i="16"/>
  <c r="F49" i="16"/>
  <c r="F48" i="16"/>
  <c r="F47" i="16"/>
  <c r="F46" i="16"/>
  <c r="F45" i="16"/>
  <c r="F44" i="16"/>
  <c r="F43" i="16"/>
  <c r="D98" i="20" l="1"/>
  <c r="C58" i="18"/>
  <c r="C34" i="18"/>
  <c r="C12" i="18"/>
  <c r="D58" i="18"/>
  <c r="E12" i="18" l="1"/>
  <c r="G12" i="18" l="1"/>
  <c r="F12" i="18"/>
  <c r="D12" i="18"/>
  <c r="D34" i="18"/>
  <c r="E34" i="18"/>
  <c r="F34" i="18"/>
  <c r="G34" i="18"/>
  <c r="H34" i="18"/>
  <c r="D81" i="20"/>
  <c r="D94" i="20" l="1"/>
  <c r="D90" i="20"/>
  <c r="D86" i="20"/>
  <c r="D77" i="20"/>
  <c r="D73" i="20"/>
  <c r="J58" i="20"/>
  <c r="J46" i="20"/>
  <c r="J34" i="20"/>
  <c r="J22" i="20"/>
  <c r="J10" i="20"/>
  <c r="J9" i="20"/>
  <c r="J8" i="20"/>
  <c r="K10" i="4" l="1"/>
  <c r="K9" i="4"/>
  <c r="K11" i="4"/>
  <c r="K21" i="4" l="1"/>
  <c r="F30" i="3" l="1"/>
  <c r="F22" i="3"/>
  <c r="K19" i="4" l="1"/>
  <c r="K20" i="4"/>
  <c r="F32" i="3" l="1"/>
  <c r="F31" i="3"/>
  <c r="F24" i="3"/>
  <c r="F23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TRV-GINA</author>
  </authors>
  <commentList>
    <comment ref="G16" authorId="0" shapeId="0" xr:uid="{71083D1B-0173-4C87-8AD8-541FA54659BC}">
      <text>
        <r>
          <rPr>
            <b/>
            <sz val="9"/>
            <color indexed="81"/>
            <rFont val="Tahoma"/>
            <family val="2"/>
          </rPr>
          <t>TRV-GINA:</t>
        </r>
        <r>
          <rPr>
            <sz val="9"/>
            <color indexed="81"/>
            <rFont val="Tahoma"/>
            <family val="2"/>
          </rPr>
          <t xml:space="preserve">
Diflyer tidak dicantumkan (hanya 3 ch), namun tayangan tetap didapatkan</t>
        </r>
      </text>
    </comment>
    <comment ref="E21" authorId="0" shapeId="0" xr:uid="{D9AAB9CA-5F44-4C7D-88A1-BAED5B4634B3}">
      <text>
        <r>
          <rPr>
            <b/>
            <sz val="9"/>
            <color indexed="81"/>
            <rFont val="Tahoma"/>
            <family val="2"/>
          </rPr>
          <t>TRV-GINA:</t>
        </r>
        <r>
          <rPr>
            <sz val="9"/>
            <color indexed="81"/>
            <rFont val="Tahoma"/>
            <family val="2"/>
          </rPr>
          <t xml:space="preserve">
Diflyer tidak dicantumkan (hanya 8 ch), namun tayangan tetap didapatkan</t>
        </r>
      </text>
    </comment>
  </commentList>
</comments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4">
    <bk>
      <extLst>
        <ext uri="{3e2802c4-a4d2-4d8b-9148-e3be6c30e623}">
          <xlrd:rvb i="0"/>
        </ext>
      </extLst>
    </bk>
    <bk>
      <extLst>
        <ext uri="{3e2802c4-a4d2-4d8b-9148-e3be6c30e623}">
          <xlrd:rvb i="1"/>
        </ext>
      </extLst>
    </bk>
    <bk>
      <extLst>
        <ext uri="{3e2802c4-a4d2-4d8b-9148-e3be6c30e623}">
          <xlrd:rvb i="2"/>
        </ext>
      </extLst>
    </bk>
    <bk>
      <extLst>
        <ext uri="{3e2802c4-a4d2-4d8b-9148-e3be6c30e623}">
          <xlrd:rvb i="3"/>
        </ext>
      </extLst>
    </bk>
  </futureMetadata>
  <valueMetadata count="4">
    <bk>
      <rc t="1" v="0"/>
    </bk>
    <bk>
      <rc t="1" v="1"/>
    </bk>
    <bk>
      <rc t="1" v="2"/>
    </bk>
    <bk>
      <rc t="1" v="3"/>
    </bk>
  </valueMetadata>
</metadata>
</file>

<file path=xl/sharedStrings.xml><?xml version="1.0" encoding="utf-8"?>
<sst xmlns="http://schemas.openxmlformats.org/spreadsheetml/2006/main" count="1261" uniqueCount="359">
  <si>
    <t>-</t>
  </si>
  <si>
    <t>Area</t>
  </si>
  <si>
    <t>Kecepatan</t>
  </si>
  <si>
    <t>Paket</t>
  </si>
  <si>
    <t>20+</t>
  </si>
  <si>
    <t>Gold</t>
  </si>
  <si>
    <t>Platinum</t>
  </si>
  <si>
    <t>Diamond</t>
  </si>
  <si>
    <t>30+</t>
  </si>
  <si>
    <t>50+</t>
  </si>
  <si>
    <t>100+</t>
  </si>
  <si>
    <t>Normal Price</t>
  </si>
  <si>
    <t>Biaya Instalasi</t>
  </si>
  <si>
    <t>Speed Booster</t>
  </si>
  <si>
    <t>Upgrade TV</t>
  </si>
  <si>
    <t>Periode Upgrade</t>
  </si>
  <si>
    <t>Gratis</t>
  </si>
  <si>
    <t>30 Mbps</t>
  </si>
  <si>
    <t>50 Mbps</t>
  </si>
  <si>
    <t>100 Mbps</t>
  </si>
  <si>
    <t>200 Mbps</t>
  </si>
  <si>
    <t>3 Bulan</t>
  </si>
  <si>
    <t>6 Bulan</t>
  </si>
  <si>
    <t>Periode Booster**</t>
  </si>
  <si>
    <t>*Beberapa wilayah gratis</t>
  </si>
  <si>
    <t>Include</t>
  </si>
  <si>
    <t>JAWA</t>
  </si>
  <si>
    <t>Xstream Box</t>
  </si>
  <si>
    <t>Produk</t>
  </si>
  <si>
    <t>Harga</t>
  </si>
  <si>
    <t>Perangkat</t>
  </si>
  <si>
    <t>Kapasitas</t>
  </si>
  <si>
    <t>8 GB</t>
  </si>
  <si>
    <t>GOLD</t>
  </si>
  <si>
    <t>PLATINUM</t>
  </si>
  <si>
    <t>DIAMOND</t>
  </si>
  <si>
    <t>Bulanan</t>
  </si>
  <si>
    <t>Live Channel</t>
  </si>
  <si>
    <t>Bayar 5 Gratis 1</t>
  </si>
  <si>
    <t>Periode</t>
  </si>
  <si>
    <t>12 Bulan</t>
  </si>
  <si>
    <t>Bayar 10 Gratis 2</t>
  </si>
  <si>
    <t>70+</t>
  </si>
  <si>
    <t>Sales Ch</t>
  </si>
  <si>
    <t>Nama Promo</t>
  </si>
  <si>
    <t>Moda Bayar</t>
  </si>
  <si>
    <t>Periode Berlangganan</t>
  </si>
  <si>
    <t>Tipe STB</t>
  </si>
  <si>
    <t xml:space="preserve">Sewa STB </t>
  </si>
  <si>
    <t>All Sales Ch</t>
  </si>
  <si>
    <t>Cash / CC / Transfer</t>
  </si>
  <si>
    <t>Instalasi</t>
  </si>
  <si>
    <t xml:space="preserve">Harga 
Rental STB Tambahan 
Dec Reguler
</t>
  </si>
  <si>
    <t xml:space="preserve">Tipe
 STB Tambahan </t>
  </si>
  <si>
    <t>sdh termasuk</t>
  </si>
  <si>
    <t>included 6 bln</t>
  </si>
  <si>
    <t>Note:</t>
  </si>
  <si>
    <t xml:space="preserve"> Dec Reguler (Samsung HD/CX/DX)</t>
  </si>
  <si>
    <t>Harga Promo</t>
  </si>
  <si>
    <t>Syarat dan Ketentuan:</t>
  </si>
  <si>
    <t>Harga Sebelum PPN 11%</t>
  </si>
  <si>
    <t>Harga Bundling termasuk layanan TV, Sewa Perangkat, Minipack, dan Add-on</t>
  </si>
  <si>
    <t>**Khusus pelanggan dengan pendaftaran pembayaran melalui auto debet/recurring kartu kredit, bonus “Speed Boost” berlaku seterusnya dan akan berakhir jika berhenti menggunakan kartu kredit</t>
  </si>
  <si>
    <t>SILVER</t>
  </si>
  <si>
    <t>1. BOX ACTIVATION PACK</t>
  </si>
  <si>
    <t>2. XSTREAM RECURRING</t>
  </si>
  <si>
    <t>3. PEMBELIAN XSTREAM BUNDLING VIDIO.COM</t>
  </si>
  <si>
    <t>4. BERLANGGANAN XSTREAM BUNDLING VIDIO.COM</t>
  </si>
  <si>
    <t>Satellite Gold</t>
  </si>
  <si>
    <t>Satellite Platinum</t>
  </si>
  <si>
    <t>Satellite Diamond</t>
  </si>
  <si>
    <t>Bonus</t>
  </si>
  <si>
    <t>Periode Paket</t>
  </si>
  <si>
    <t>Harga Normal</t>
  </si>
  <si>
    <t>Equivalent Harga Per Bulan</t>
  </si>
  <si>
    <t>All sales ch</t>
  </si>
  <si>
    <t>PAKET VIDIO</t>
  </si>
  <si>
    <t>Vidio Platinum</t>
  </si>
  <si>
    <t>JOGJA</t>
  </si>
  <si>
    <t>10+</t>
  </si>
  <si>
    <t>1. HI-SPEED DENGAN FIBERSTAR</t>
  </si>
  <si>
    <t>20 Mbps</t>
  </si>
  <si>
    <t>2. HI-SPEED DENGAN SSN (INTERNET ONLY)</t>
  </si>
  <si>
    <t>CubMu Premium</t>
  </si>
  <si>
    <t>Produk ini hanya tersedia untuk pelanggan area Yogyakarta yang termasuk dalam jaringan SSN</t>
  </si>
  <si>
    <t>Gratis CubMu Premium selama aktif berlangganan</t>
  </si>
  <si>
    <t>Periode Booster</t>
  </si>
  <si>
    <t>Xstream Gen2</t>
  </si>
  <si>
    <t>FREEMIUM</t>
  </si>
  <si>
    <t>FREE</t>
  </si>
  <si>
    <t>Rp. 0</t>
  </si>
  <si>
    <t>SYARAT</t>
  </si>
  <si>
    <t>1. CUBMU BASIC PACKAGE</t>
  </si>
  <si>
    <t>Decoder Only</t>
  </si>
  <si>
    <t>Hak Milik (Tanpa Sewa)</t>
  </si>
  <si>
    <t>Pribadi</t>
  </si>
  <si>
    <t>Harga Sudah Termasuk PPN 11%</t>
  </si>
  <si>
    <t>Internet Only</t>
  </si>
  <si>
    <t>Xstream Platinum</t>
  </si>
  <si>
    <t>Xstream Diamond</t>
  </si>
  <si>
    <t>Untuk Bali dan Sumatra sudah tidak dijual lagi</t>
  </si>
  <si>
    <t>Promo Price</t>
  </si>
  <si>
    <t>MOLA</t>
  </si>
  <si>
    <t>2. HI-SPEED DENGAN WINNET</t>
  </si>
  <si>
    <t>Hi-Speed TV WINNET Satellite</t>
  </si>
  <si>
    <t>Hi-Speed TV WINNET Xstream</t>
  </si>
  <si>
    <t>Konten</t>
  </si>
  <si>
    <t>DTH Merdeka Basic</t>
  </si>
  <si>
    <t>OTT Xstream Silver</t>
  </si>
  <si>
    <t>Info tagihan bulanan ditujukan pada PT WINNET, Tidak dikirimkan ke pelanggan</t>
  </si>
  <si>
    <t>Proses isolir mengikuti mekanisme yang berlaku di Hi-Speed</t>
  </si>
  <si>
    <t>80+</t>
  </si>
  <si>
    <t>Equivalent Per Bulan</t>
  </si>
  <si>
    <t>Keterangan</t>
  </si>
  <si>
    <t>All Retail</t>
  </si>
  <si>
    <r>
      <t xml:space="preserve">Satellite Gold </t>
    </r>
    <r>
      <rPr>
        <b/>
        <sz val="12"/>
        <color rgb="FFFF0000"/>
        <rFont val="Calibri"/>
        <family val="2"/>
        <scheme val="minor"/>
      </rPr>
      <t>6</t>
    </r>
    <r>
      <rPr>
        <b/>
        <sz val="12"/>
        <color theme="1"/>
        <rFont val="Calibri"/>
        <family val="2"/>
        <scheme val="minor"/>
      </rPr>
      <t xml:space="preserve"> bulan</t>
    </r>
  </si>
  <si>
    <r>
      <t xml:space="preserve">Satellite Platinum </t>
    </r>
    <r>
      <rPr>
        <b/>
        <sz val="12"/>
        <color rgb="FFFF0000"/>
        <rFont val="Calibri"/>
        <family val="2"/>
        <scheme val="minor"/>
      </rPr>
      <t>6</t>
    </r>
    <r>
      <rPr>
        <b/>
        <sz val="12"/>
        <color theme="1"/>
        <rFont val="Calibri"/>
        <family val="2"/>
        <scheme val="minor"/>
      </rPr>
      <t xml:space="preserve"> bulan</t>
    </r>
  </si>
  <si>
    <r>
      <t xml:space="preserve">Satellite Diamond </t>
    </r>
    <r>
      <rPr>
        <b/>
        <sz val="12"/>
        <color rgb="FFFF0000"/>
        <rFont val="Calibri"/>
        <family val="2"/>
        <scheme val="minor"/>
      </rPr>
      <t>6</t>
    </r>
    <r>
      <rPr>
        <b/>
        <sz val="12"/>
        <color theme="1"/>
        <rFont val="Calibri"/>
        <family val="2"/>
        <scheme val="minor"/>
      </rPr>
      <t xml:space="preserve"> bulan</t>
    </r>
  </si>
  <si>
    <t>my.transvision.co.id</t>
  </si>
  <si>
    <t>3 bln</t>
  </si>
  <si>
    <t>PM3</t>
  </si>
  <si>
    <t>PM6</t>
  </si>
  <si>
    <t>PM12</t>
  </si>
  <si>
    <t>Noted</t>
  </si>
  <si>
    <t>TIPE STB</t>
  </si>
  <si>
    <t>Sewa STB</t>
  </si>
  <si>
    <t>Tayangan</t>
  </si>
  <si>
    <t>Registrasi dan Reaktivasi</t>
  </si>
  <si>
    <t>1. User yang registrasi baru per 1 Mei 2023 mendapatkan promo paket Freemium Bonus selama 1 tahun</t>
  </si>
  <si>
    <t>2. Reaktivasi pelanggan yang registrasi 1 April 2023 bisa dilakukan dengan menekan tombol menu reaktivasi pada layanan Cubmu</t>
  </si>
  <si>
    <t>Catatan:</t>
  </si>
  <si>
    <t>1. Hanya berlaku untuk penawaran dari NSO ke pelanggan langsung (input melalui website dealership)</t>
  </si>
  <si>
    <t>2. Harga untuk paket Decoder dan Aksesoris Set adalah sekali bayar</t>
  </si>
  <si>
    <t>3. Tidak ada lagi biaya sewa, semua perangkat menjadi milik pelanggan</t>
  </si>
  <si>
    <t>4. Instalasi perangkat dilakukan secara mandiri atau dengan bantuan teknisi</t>
  </si>
  <si>
    <t>B. PAKET RECURRING</t>
  </si>
  <si>
    <t>2. TRANSVISION NUSANTARA NSO (Teknisi)</t>
  </si>
  <si>
    <t>Nusa Diamond</t>
  </si>
  <si>
    <t>Nusa Platinum</t>
  </si>
  <si>
    <t>Nusa HBO</t>
  </si>
  <si>
    <t>Paket Basic</t>
  </si>
  <si>
    <t>Paket Minipack</t>
  </si>
  <si>
    <t>1 bln</t>
  </si>
  <si>
    <t>Paket Basic Setelah Habis Bonus</t>
  </si>
  <si>
    <t>3. TRANSVISION PORTOFOLIO</t>
  </si>
  <si>
    <t>Migrasi Portfolio</t>
  </si>
  <si>
    <t>Sesuai yang ada dipelanggan</t>
  </si>
  <si>
    <t>1. Hanya berlaku untuk penawaran dari Portfolio ke pelanggan Churn Bill - Dormant DTH yang kondisi perangkat masih lengkap (input melalui website dealership)</t>
  </si>
  <si>
    <t>Nusa Gold</t>
  </si>
  <si>
    <r>
      <t xml:space="preserve">NUSANTARA HD </t>
    </r>
    <r>
      <rPr>
        <b/>
        <sz val="12"/>
        <color rgb="FFFF0000"/>
        <rFont val="Calibri"/>
        <family val="2"/>
      </rPr>
      <t>12</t>
    </r>
    <r>
      <rPr>
        <b/>
        <sz val="12"/>
        <color rgb="FF000000"/>
        <rFont val="Calibri"/>
        <family val="2"/>
      </rPr>
      <t xml:space="preserve"> Bulan</t>
    </r>
  </si>
  <si>
    <t>Samsung HD</t>
  </si>
  <si>
    <t>Jumlah Titik</t>
  </si>
  <si>
    <t>Tersedia di Layanan MyTelkomsel</t>
  </si>
  <si>
    <t>7 hari</t>
  </si>
  <si>
    <t>30 hari</t>
  </si>
  <si>
    <t>CUBMU LITE</t>
  </si>
  <si>
    <t>CUBMU PREMIUM</t>
  </si>
  <si>
    <t>1. Hanya berlaku untuk penawaran dari Tele (input melalui website dealership)</t>
  </si>
  <si>
    <t xml:space="preserve"> Dec Reguler (Samsung HD)</t>
  </si>
  <si>
    <t>4. TRANSVISION NUSANTARA TELE</t>
  </si>
  <si>
    <t>5. TRANSVISION NUSANTARA MARKETPLACE</t>
  </si>
  <si>
    <t>1. Hanya berlaku untuk penawaran dari Marketplace ke pelanggan langsung (input melalui dealership)</t>
  </si>
  <si>
    <t>BONUS</t>
  </si>
  <si>
    <t>CUBMU LITE TELCO</t>
  </si>
  <si>
    <t>CUBMU PREMIUM TELCO</t>
  </si>
  <si>
    <r>
      <rPr>
        <b/>
        <sz val="12"/>
        <rFont val="Calibri"/>
        <family val="2"/>
        <scheme val="minor"/>
      </rPr>
      <t>- Nusa Gold</t>
    </r>
    <r>
      <rPr>
        <b/>
        <sz val="12"/>
        <color theme="4" tint="0.39997558519241921"/>
        <rFont val="Calibri"/>
        <family val="2"/>
        <scheme val="minor"/>
      </rPr>
      <t xml:space="preserve"> </t>
    </r>
    <r>
      <rPr>
        <b/>
        <sz val="12"/>
        <color rgb="FFFF0000"/>
        <rFont val="Calibri"/>
        <family val="2"/>
        <scheme val="minor"/>
      </rPr>
      <t>1</t>
    </r>
    <r>
      <rPr>
        <b/>
        <sz val="12"/>
        <color theme="4" tint="0.39997558519241921"/>
        <rFont val="Calibri"/>
        <family val="2"/>
        <scheme val="minor"/>
      </rPr>
      <t xml:space="preserve"> </t>
    </r>
    <r>
      <rPr>
        <b/>
        <sz val="12"/>
        <color rgb="FFFF0000"/>
        <rFont val="Calibri"/>
        <family val="2"/>
        <scheme val="minor"/>
      </rPr>
      <t>bulan</t>
    </r>
  </si>
  <si>
    <r>
      <rPr>
        <b/>
        <sz val="12"/>
        <rFont val="Calibri"/>
        <family val="2"/>
        <scheme val="minor"/>
      </rPr>
      <t>- Nusa Gold</t>
    </r>
    <r>
      <rPr>
        <b/>
        <sz val="12"/>
        <color theme="4" tint="0.39997558519241921"/>
        <rFont val="Calibri"/>
        <family val="2"/>
        <scheme val="minor"/>
      </rPr>
      <t xml:space="preserve"> </t>
    </r>
    <r>
      <rPr>
        <b/>
        <sz val="12"/>
        <color rgb="FFFF0000"/>
        <rFont val="Calibri"/>
        <family val="2"/>
        <scheme val="minor"/>
      </rPr>
      <t>3 bulan</t>
    </r>
  </si>
  <si>
    <r>
      <rPr>
        <b/>
        <sz val="12"/>
        <rFont val="Calibri"/>
        <family val="2"/>
        <scheme val="minor"/>
      </rPr>
      <t>- Nusa Gold</t>
    </r>
    <r>
      <rPr>
        <b/>
        <sz val="12"/>
        <color theme="4" tint="0.39997558519241921"/>
        <rFont val="Calibri"/>
        <family val="2"/>
        <scheme val="minor"/>
      </rPr>
      <t xml:space="preserve"> </t>
    </r>
    <r>
      <rPr>
        <b/>
        <sz val="12"/>
        <color rgb="FFFF0000"/>
        <rFont val="Calibri"/>
        <family val="2"/>
        <scheme val="minor"/>
      </rPr>
      <t>6 bulan</t>
    </r>
  </si>
  <si>
    <r>
      <rPr>
        <b/>
        <sz val="12"/>
        <rFont val="Calibri"/>
        <family val="2"/>
        <scheme val="minor"/>
      </rPr>
      <t>- Nusa Gold</t>
    </r>
    <r>
      <rPr>
        <b/>
        <sz val="12"/>
        <color theme="4" tint="0.39997558519241921"/>
        <rFont val="Calibri"/>
        <family val="2"/>
        <scheme val="minor"/>
      </rPr>
      <t xml:space="preserve"> </t>
    </r>
    <r>
      <rPr>
        <b/>
        <sz val="12"/>
        <color rgb="FFFF0000"/>
        <rFont val="Calibri"/>
        <family val="2"/>
        <scheme val="minor"/>
      </rPr>
      <t>12</t>
    </r>
    <r>
      <rPr>
        <b/>
        <sz val="12"/>
        <color theme="4" tint="0.39997558519241921"/>
        <rFont val="Calibri"/>
        <family val="2"/>
        <scheme val="minor"/>
      </rPr>
      <t xml:space="preserve"> </t>
    </r>
    <r>
      <rPr>
        <b/>
        <sz val="12"/>
        <color rgb="FFFF0000"/>
        <rFont val="Calibri"/>
        <family val="2"/>
        <scheme val="minor"/>
      </rPr>
      <t>bulan</t>
    </r>
  </si>
  <si>
    <t>1. TRANSVISION NUSANTARA REGULAR (Dealer)</t>
  </si>
  <si>
    <t>1. Hanya berlaku untuk penawaran dari Dealer ke pelanggan langsung (input melalui website dealership)</t>
  </si>
  <si>
    <t>≥ 10 Unit</t>
  </si>
  <si>
    <t>≥ 100 Unit</t>
  </si>
  <si>
    <t>≥ 300 Unit</t>
  </si>
  <si>
    <t>NA</t>
  </si>
  <si>
    <t>Masih memiliki perangkat dirumah</t>
  </si>
  <si>
    <t>Syarat Minimal Pembelian</t>
  </si>
  <si>
    <t>B. PAKET PROMO PM6</t>
  </si>
  <si>
    <t>Nusa Film</t>
  </si>
  <si>
    <t>Nusa Hiburan</t>
  </si>
  <si>
    <t>5. Gratis channel Nusa FTV selama perangkat aktif</t>
  </si>
  <si>
    <t>40+</t>
  </si>
  <si>
    <t>A. PAKET PROMO PM12</t>
  </si>
  <si>
    <t>Genflix</t>
  </si>
  <si>
    <t>Genflix Premium</t>
  </si>
  <si>
    <t>RETAIL</t>
  </si>
  <si>
    <t>CT CORP (GRUP)</t>
  </si>
  <si>
    <t>CUBMU X TSEL</t>
  </si>
  <si>
    <t>90 hari</t>
  </si>
  <si>
    <t>180 hari</t>
  </si>
  <si>
    <t>360 hari</t>
  </si>
  <si>
    <t>5. PEMBELIAN XSTREAM BUNDLING iQIYI</t>
  </si>
  <si>
    <t>PAKET iQIYI</t>
  </si>
  <si>
    <t>VIP</t>
  </si>
  <si>
    <t>6. BERLANGGANAN XSTREAM BUNDLING iQIYI</t>
  </si>
  <si>
    <t>PSJ TV</t>
  </si>
  <si>
    <t>SD</t>
  </si>
  <si>
    <t>HD</t>
  </si>
  <si>
    <t>Total Channel</t>
  </si>
  <si>
    <t>HBO</t>
  </si>
  <si>
    <t>AXN</t>
  </si>
  <si>
    <t>Cartoon Network</t>
  </si>
  <si>
    <t>HBO Signature</t>
  </si>
  <si>
    <t>Warner TV</t>
  </si>
  <si>
    <t>Cartoonito</t>
  </si>
  <si>
    <t>HBO Hits</t>
  </si>
  <si>
    <t>tvN</t>
  </si>
  <si>
    <t>HBO Family</t>
  </si>
  <si>
    <t>ONE</t>
  </si>
  <si>
    <t>CINEMAX</t>
  </si>
  <si>
    <t>Cinema World</t>
  </si>
  <si>
    <t>tvN MOVIES</t>
  </si>
  <si>
    <t>Celestial Movies</t>
  </si>
  <si>
    <t>Thrill</t>
  </si>
  <si>
    <t>KET</t>
  </si>
  <si>
    <t>t</t>
  </si>
  <si>
    <t>Guest Session (Hanya membuka layanan Cubmu saja tanpa Login)</t>
  </si>
  <si>
    <r>
      <t xml:space="preserve">Satellite Platinum </t>
    </r>
    <r>
      <rPr>
        <b/>
        <sz val="12"/>
        <color rgb="FFFF0000"/>
        <rFont val="Calibri"/>
        <family val="2"/>
      </rPr>
      <t>12</t>
    </r>
    <r>
      <rPr>
        <b/>
        <sz val="12"/>
        <color rgb="FF000000"/>
        <rFont val="Calibri"/>
        <family val="2"/>
      </rPr>
      <t xml:space="preserve"> bulan</t>
    </r>
  </si>
  <si>
    <t>included 12 bln</t>
  </si>
  <si>
    <r>
      <t xml:space="preserve">Satellite Gold </t>
    </r>
    <r>
      <rPr>
        <b/>
        <sz val="12"/>
        <color rgb="FFFF0000"/>
        <rFont val="Calibri"/>
        <family val="2"/>
      </rPr>
      <t>12</t>
    </r>
    <r>
      <rPr>
        <b/>
        <sz val="12"/>
        <color rgb="FF000000"/>
        <rFont val="Calibri"/>
        <family val="2"/>
      </rPr>
      <t xml:space="preserve"> bulan</t>
    </r>
  </si>
  <si>
    <t>CinemaWorld On Demand</t>
  </si>
  <si>
    <t>CinemaShort</t>
  </si>
  <si>
    <t>CinemaWorld Movies</t>
  </si>
  <si>
    <t>MUSE Anime</t>
  </si>
  <si>
    <t>REMOW Anime</t>
  </si>
  <si>
    <t>Film Terbaik</t>
  </si>
  <si>
    <t>Film Pendek</t>
  </si>
  <si>
    <t>Film Terupdate</t>
  </si>
  <si>
    <t>Anime</t>
  </si>
  <si>
    <t>Series/Movies Indo</t>
  </si>
  <si>
    <t>Note</t>
  </si>
  <si>
    <t>Free Episode 1&amp;2</t>
  </si>
  <si>
    <t>2. Skema pembelian:
- Xstream : Harus memiliki paket dasar
- CubMu   : Tidak harus memiliki paket dasar</t>
  </si>
  <si>
    <r>
      <t xml:space="preserve">1. Product diatas hanya tersedia di </t>
    </r>
    <r>
      <rPr>
        <b/>
        <sz val="11"/>
        <color theme="1"/>
        <rFont val="Calibri"/>
        <family val="2"/>
        <scheme val="minor"/>
      </rPr>
      <t xml:space="preserve">Xstream (Keranjang Xstream) </t>
    </r>
    <r>
      <rPr>
        <sz val="11"/>
        <color theme="1"/>
        <rFont val="Calibri"/>
        <family val="2"/>
        <scheme val="minor"/>
      </rPr>
      <t>dan</t>
    </r>
    <r>
      <rPr>
        <b/>
        <sz val="11"/>
        <color theme="1"/>
        <rFont val="Calibri"/>
        <family val="2"/>
        <scheme val="minor"/>
      </rPr>
      <t xml:space="preserve"> CubMU (Website, Mobile, TV)</t>
    </r>
  </si>
  <si>
    <t>Khusus pembelian di Mobile Aps CubMu pada IOS</t>
  </si>
  <si>
    <t>CUBMU IOS</t>
  </si>
  <si>
    <t>iQIYI VIP</t>
  </si>
  <si>
    <t xml:space="preserve">Retail 
(Website, A-TV, Mobile Android)                                                                                  </t>
  </si>
  <si>
    <t>Free Episode 1 for Series</t>
  </si>
  <si>
    <t>Jumlah Voucher Bundling yang dikirim ke pelanggan</t>
  </si>
  <si>
    <t>Tayangan Xstream</t>
  </si>
  <si>
    <r>
      <rPr>
        <sz val="12"/>
        <color rgb="FFFF0000"/>
        <rFont val="Calibri"/>
        <family val="2"/>
        <scheme val="minor"/>
      </rPr>
      <t>3 Voucher</t>
    </r>
    <r>
      <rPr>
        <sz val="12"/>
        <color rgb="FF000000"/>
        <rFont val="Calibri"/>
        <family val="2"/>
        <scheme val="minor"/>
      </rPr>
      <t xml:space="preserve"> iQIYI </t>
    </r>
    <r>
      <rPr>
        <b/>
        <sz val="12"/>
        <color rgb="FFFF0000"/>
        <rFont val="Calibri"/>
        <family val="2"/>
        <scheme val="minor"/>
      </rPr>
      <t>(Bulanan)</t>
    </r>
  </si>
  <si>
    <r>
      <rPr>
        <sz val="12"/>
        <color rgb="FFFF0000"/>
        <rFont val="Calibri"/>
        <family val="2"/>
        <scheme val="minor"/>
      </rPr>
      <t>6 Voucher</t>
    </r>
    <r>
      <rPr>
        <sz val="12"/>
        <color rgb="FF000000"/>
        <rFont val="Calibri"/>
        <family val="2"/>
        <scheme val="minor"/>
      </rPr>
      <t xml:space="preserve"> iQIYI </t>
    </r>
    <r>
      <rPr>
        <b/>
        <sz val="12"/>
        <color rgb="FFFF0000"/>
        <rFont val="Calibri"/>
        <family val="2"/>
        <scheme val="minor"/>
      </rPr>
      <t>(Bulanan)</t>
    </r>
  </si>
  <si>
    <r>
      <rPr>
        <sz val="12"/>
        <color rgb="FFFF0000"/>
        <rFont val="Calibri"/>
        <family val="2"/>
        <scheme val="minor"/>
      </rPr>
      <t>12 Voucher</t>
    </r>
    <r>
      <rPr>
        <sz val="12"/>
        <color rgb="FF000000"/>
        <rFont val="Calibri"/>
        <family val="2"/>
        <scheme val="minor"/>
      </rPr>
      <t xml:space="preserve"> iQIYI </t>
    </r>
    <r>
      <rPr>
        <b/>
        <sz val="12"/>
        <color rgb="FFFF0000"/>
        <rFont val="Calibri"/>
        <family val="2"/>
        <scheme val="minor"/>
      </rPr>
      <t>(Bulanan)</t>
    </r>
  </si>
  <si>
    <r>
      <rPr>
        <sz val="12"/>
        <color rgb="FFFF0000"/>
        <rFont val="Calibri"/>
        <family val="2"/>
        <scheme val="minor"/>
      </rPr>
      <t>12 Voucher</t>
    </r>
    <r>
      <rPr>
        <sz val="12"/>
        <color rgb="FF000000"/>
        <rFont val="Calibri"/>
        <family val="2"/>
        <scheme val="minor"/>
      </rPr>
      <t xml:space="preserve"> iQIYI</t>
    </r>
    <r>
      <rPr>
        <b/>
        <sz val="12"/>
        <color rgb="FF000000"/>
        <rFont val="Calibri"/>
        <family val="2"/>
        <scheme val="minor"/>
      </rPr>
      <t xml:space="preserve"> </t>
    </r>
    <r>
      <rPr>
        <b/>
        <sz val="12"/>
        <color rgb="FFFF0000"/>
        <rFont val="Calibri"/>
        <family val="2"/>
        <scheme val="minor"/>
      </rPr>
      <t>(Bulanan)</t>
    </r>
  </si>
  <si>
    <r>
      <rPr>
        <sz val="12"/>
        <color rgb="FFFF0000"/>
        <rFont val="Calibri"/>
        <family val="2"/>
        <scheme val="minor"/>
      </rPr>
      <t>6 Voucher</t>
    </r>
    <r>
      <rPr>
        <sz val="12"/>
        <color rgb="FF000000"/>
        <rFont val="Calibri"/>
        <family val="2"/>
        <scheme val="minor"/>
      </rPr>
      <t xml:space="preserve"> iQIYI</t>
    </r>
    <r>
      <rPr>
        <b/>
        <sz val="12"/>
        <color rgb="FF000000"/>
        <rFont val="Calibri"/>
        <family val="2"/>
        <scheme val="minor"/>
      </rPr>
      <t xml:space="preserve"> </t>
    </r>
    <r>
      <rPr>
        <b/>
        <sz val="12"/>
        <color rgb="FFFF0000"/>
        <rFont val="Calibri"/>
        <family val="2"/>
        <scheme val="minor"/>
      </rPr>
      <t>(Bulanan)</t>
    </r>
  </si>
  <si>
    <r>
      <rPr>
        <sz val="12"/>
        <color rgb="FFFF0000"/>
        <rFont val="Calibri"/>
        <family val="2"/>
        <scheme val="minor"/>
      </rPr>
      <t>3 Voucher</t>
    </r>
    <r>
      <rPr>
        <sz val="12"/>
        <color rgb="FF000000"/>
        <rFont val="Calibri"/>
        <family val="2"/>
        <scheme val="minor"/>
      </rPr>
      <t xml:space="preserve"> iQIYI</t>
    </r>
    <r>
      <rPr>
        <b/>
        <sz val="12"/>
        <color rgb="FF000000"/>
        <rFont val="Calibri"/>
        <family val="2"/>
        <scheme val="minor"/>
      </rPr>
      <t xml:space="preserve"> </t>
    </r>
    <r>
      <rPr>
        <b/>
        <sz val="12"/>
        <color rgb="FFFF0000"/>
        <rFont val="Calibri"/>
        <family val="2"/>
        <scheme val="minor"/>
      </rPr>
      <t>(Bulanan)</t>
    </r>
  </si>
  <si>
    <r>
      <rPr>
        <sz val="12"/>
        <color rgb="FFFF0000"/>
        <rFont val="Calibri"/>
        <family val="2"/>
        <scheme val="minor"/>
      </rPr>
      <t>1 Voucher</t>
    </r>
    <r>
      <rPr>
        <sz val="12"/>
        <color rgb="FF000000"/>
        <rFont val="Calibri"/>
        <family val="2"/>
        <scheme val="minor"/>
      </rPr>
      <t xml:space="preserve"> iQIYI</t>
    </r>
    <r>
      <rPr>
        <b/>
        <sz val="12"/>
        <color rgb="FF000000"/>
        <rFont val="Calibri"/>
        <family val="2"/>
        <scheme val="minor"/>
      </rPr>
      <t xml:space="preserve"> </t>
    </r>
    <r>
      <rPr>
        <b/>
        <sz val="12"/>
        <color rgb="FFFF0000"/>
        <rFont val="Calibri"/>
        <family val="2"/>
        <scheme val="minor"/>
      </rPr>
      <t>(Bulanan)</t>
    </r>
  </si>
  <si>
    <r>
      <rPr>
        <sz val="12"/>
        <color rgb="FFFF0000"/>
        <rFont val="Calibri"/>
        <family val="2"/>
        <scheme val="minor"/>
      </rPr>
      <t>1 Voucher</t>
    </r>
    <r>
      <rPr>
        <sz val="12"/>
        <color rgb="FF000000"/>
        <rFont val="Calibri"/>
        <family val="2"/>
        <scheme val="minor"/>
      </rPr>
      <t xml:space="preserve"> Genflix</t>
    </r>
    <r>
      <rPr>
        <b/>
        <sz val="12"/>
        <color rgb="FF000000"/>
        <rFont val="Calibri"/>
        <family val="2"/>
        <scheme val="minor"/>
      </rPr>
      <t xml:space="preserve"> </t>
    </r>
    <r>
      <rPr>
        <b/>
        <sz val="12"/>
        <color rgb="FFFF0000"/>
        <rFont val="Calibri"/>
        <family val="2"/>
        <scheme val="minor"/>
      </rPr>
      <t>(3 Bulan)</t>
    </r>
  </si>
  <si>
    <r>
      <rPr>
        <sz val="12"/>
        <color rgb="FFFF0000"/>
        <rFont val="Calibri"/>
        <family val="2"/>
        <scheme val="minor"/>
      </rPr>
      <t>1 Voucher</t>
    </r>
    <r>
      <rPr>
        <sz val="12"/>
        <color rgb="FF000000"/>
        <rFont val="Calibri"/>
        <family val="2"/>
        <scheme val="minor"/>
      </rPr>
      <t xml:space="preserve"> Genflix</t>
    </r>
    <r>
      <rPr>
        <b/>
        <sz val="12"/>
        <color rgb="FF000000"/>
        <rFont val="Calibri"/>
        <family val="2"/>
        <scheme val="minor"/>
      </rPr>
      <t xml:space="preserve"> </t>
    </r>
    <r>
      <rPr>
        <b/>
        <sz val="12"/>
        <color rgb="FFFF0000"/>
        <rFont val="Calibri"/>
        <family val="2"/>
        <scheme val="minor"/>
      </rPr>
      <t>(6 Bulan)</t>
    </r>
  </si>
  <si>
    <t>30 Hari</t>
  </si>
  <si>
    <t>7 Hari</t>
  </si>
  <si>
    <t>All Title</t>
  </si>
  <si>
    <t>Per Title</t>
  </si>
  <si>
    <t>included 24 bln</t>
  </si>
  <si>
    <r>
      <t xml:space="preserve">Satellite Diamond All Channel </t>
    </r>
    <r>
      <rPr>
        <b/>
        <sz val="12"/>
        <color rgb="FFFF0000"/>
        <rFont val="Calibri"/>
        <family val="2"/>
      </rPr>
      <t xml:space="preserve">2 </t>
    </r>
    <r>
      <rPr>
        <b/>
        <sz val="12"/>
        <color rgb="FF000000"/>
        <rFont val="Calibri"/>
        <family val="2"/>
      </rPr>
      <t>tahun</t>
    </r>
  </si>
  <si>
    <t>Buy 1 Get 1 Free</t>
  </si>
  <si>
    <t>Noted Pembelian Content Collaboration</t>
  </si>
  <si>
    <t>FILM</t>
  </si>
  <si>
    <t>HIBURAN</t>
  </si>
  <si>
    <t>ANAK</t>
  </si>
  <si>
    <r>
      <t xml:space="preserve">NUSANTARA
</t>
    </r>
    <r>
      <rPr>
        <sz val="11"/>
        <rFont val="Calibri"/>
        <family val="2"/>
        <scheme val="minor"/>
      </rPr>
      <t>(Only Bulanan)</t>
    </r>
  </si>
  <si>
    <r>
      <t xml:space="preserve">NUSANTARA
</t>
    </r>
    <r>
      <rPr>
        <sz val="11"/>
        <rFont val="Calibri"/>
        <family val="2"/>
        <scheme val="minor"/>
      </rPr>
      <t>(Available PM)</t>
    </r>
  </si>
  <si>
    <r>
      <t>DTH</t>
    </r>
    <r>
      <rPr>
        <sz val="11"/>
        <rFont val="Calibri"/>
        <family val="2"/>
        <scheme val="minor"/>
      </rPr>
      <t xml:space="preserve">
(Available PM)</t>
    </r>
  </si>
  <si>
    <t>MINIPACK Nusantara</t>
  </si>
  <si>
    <t>MINIPACK DTH</t>
  </si>
  <si>
    <r>
      <t xml:space="preserve">DTH
</t>
    </r>
    <r>
      <rPr>
        <sz val="11"/>
        <rFont val="Calibri"/>
        <family val="2"/>
        <scheme val="minor"/>
      </rPr>
      <t>(Only Bulanan)</t>
    </r>
  </si>
  <si>
    <t>MINIPACK Xstream/CubMu</t>
  </si>
  <si>
    <t>Vidio Platinum Premier League</t>
  </si>
  <si>
    <t>Channel Jowo</t>
  </si>
  <si>
    <t>Khusus untuk user dengan domain CT Corp yang melakukan pembelian di Website dan Android</t>
  </si>
  <si>
    <t>7. PEMBELIAN XSTREAM BUNDLING WeTV</t>
  </si>
  <si>
    <t>8. BERLANGGANAN XSTREAM BUNDLING WeTV</t>
  </si>
  <si>
    <t>9. VOUCHER ONLY</t>
  </si>
  <si>
    <t>PAKET WeTV</t>
  </si>
  <si>
    <t>WeTV VIP</t>
  </si>
  <si>
    <r>
      <rPr>
        <sz val="12"/>
        <color rgb="FFFF0000"/>
        <rFont val="Calibri"/>
        <family val="2"/>
        <scheme val="minor"/>
      </rPr>
      <t>1 Voucher</t>
    </r>
    <r>
      <rPr>
        <sz val="12"/>
        <color rgb="FF000000"/>
        <rFont val="Calibri"/>
        <family val="2"/>
        <scheme val="minor"/>
      </rPr>
      <t xml:space="preserve"> WeTV </t>
    </r>
    <r>
      <rPr>
        <b/>
        <sz val="12"/>
        <color rgb="FFFF0000"/>
        <rFont val="Calibri"/>
        <family val="2"/>
        <scheme val="minor"/>
      </rPr>
      <t>(3 Bulan)</t>
    </r>
  </si>
  <si>
    <r>
      <rPr>
        <sz val="12"/>
        <color rgb="FFFF0000"/>
        <rFont val="Calibri"/>
        <family val="2"/>
        <scheme val="minor"/>
      </rPr>
      <t>1 Voucher</t>
    </r>
    <r>
      <rPr>
        <sz val="12"/>
        <color rgb="FF000000"/>
        <rFont val="Calibri"/>
        <family val="2"/>
        <scheme val="minor"/>
      </rPr>
      <t xml:space="preserve"> WeTV</t>
    </r>
    <r>
      <rPr>
        <b/>
        <sz val="12"/>
        <color rgb="FF000000"/>
        <rFont val="Calibri"/>
        <family val="2"/>
        <scheme val="minor"/>
      </rPr>
      <t xml:space="preserve"> </t>
    </r>
    <r>
      <rPr>
        <b/>
        <sz val="12"/>
        <color rgb="FFFF0000"/>
        <rFont val="Calibri"/>
        <family val="2"/>
        <scheme val="minor"/>
      </rPr>
      <t>(3 Bulan)</t>
    </r>
  </si>
  <si>
    <t>Bayar 2 Gratis 1</t>
  </si>
  <si>
    <t>Bayar 4 Gratis 2</t>
  </si>
  <si>
    <t>Bayar 8 Gratis 4</t>
  </si>
  <si>
    <r>
      <rPr>
        <b/>
        <sz val="12"/>
        <rFont val="Calibri"/>
        <family val="2"/>
        <scheme val="minor"/>
      </rPr>
      <t xml:space="preserve">- Channel Jowo </t>
    </r>
    <r>
      <rPr>
        <b/>
        <sz val="12"/>
        <color rgb="FFFF0000"/>
        <rFont val="Calibri"/>
        <family val="2"/>
        <scheme val="minor"/>
      </rPr>
      <t>bulan 1</t>
    </r>
    <r>
      <rPr>
        <b/>
        <sz val="12"/>
        <rFont val="Calibri"/>
        <family val="2"/>
        <scheme val="minor"/>
      </rPr>
      <t xml:space="preserve">
- Satellite Diamond</t>
    </r>
    <r>
      <rPr>
        <b/>
        <sz val="12"/>
        <color rgb="FFFF0000"/>
        <rFont val="Calibri"/>
        <family val="2"/>
        <scheme val="minor"/>
      </rPr>
      <t xml:space="preserve"> bulan 1-24</t>
    </r>
  </si>
  <si>
    <r>
      <rPr>
        <b/>
        <sz val="12"/>
        <rFont val="Calibri"/>
        <family val="2"/>
        <scheme val="minor"/>
      </rPr>
      <t>- Channel Jowo</t>
    </r>
    <r>
      <rPr>
        <b/>
        <sz val="12"/>
        <color rgb="FFFF0000"/>
        <rFont val="Calibri"/>
        <family val="2"/>
        <scheme val="minor"/>
      </rPr>
      <t xml:space="preserve"> bulan 1</t>
    </r>
    <r>
      <rPr>
        <b/>
        <sz val="12"/>
        <rFont val="Calibri"/>
        <family val="2"/>
        <scheme val="minor"/>
      </rPr>
      <t xml:space="preserve">
- Satellite Diamond</t>
    </r>
    <r>
      <rPr>
        <b/>
        <sz val="12"/>
        <color rgb="FFFF0000"/>
        <rFont val="Calibri"/>
        <family val="2"/>
        <scheme val="minor"/>
      </rPr>
      <t xml:space="preserve"> bulan 1-12</t>
    </r>
  </si>
  <si>
    <r>
      <rPr>
        <b/>
        <sz val="12"/>
        <rFont val="Calibri"/>
        <family val="2"/>
        <scheme val="minor"/>
      </rPr>
      <t>- Channel Jowo</t>
    </r>
    <r>
      <rPr>
        <b/>
        <sz val="12"/>
        <color rgb="FFFF0000"/>
        <rFont val="Calibri"/>
        <family val="2"/>
        <scheme val="minor"/>
      </rPr>
      <t xml:space="preserve"> bulan 1</t>
    </r>
    <r>
      <rPr>
        <b/>
        <sz val="12"/>
        <rFont val="Calibri"/>
        <family val="2"/>
        <scheme val="minor"/>
      </rPr>
      <t xml:space="preserve">
- Satellite Diamond</t>
    </r>
    <r>
      <rPr>
        <b/>
        <sz val="12"/>
        <color theme="4" tint="0.39997558519241921"/>
        <rFont val="Calibri"/>
        <family val="2"/>
        <scheme val="minor"/>
      </rPr>
      <t xml:space="preserve"> </t>
    </r>
    <r>
      <rPr>
        <b/>
        <sz val="12"/>
        <color rgb="FFFF0000"/>
        <rFont val="Calibri"/>
        <family val="2"/>
        <scheme val="minor"/>
      </rPr>
      <t>bulan 1-6</t>
    </r>
  </si>
  <si>
    <r>
      <rPr>
        <b/>
        <sz val="12"/>
        <rFont val="Calibri"/>
        <family val="2"/>
        <scheme val="minor"/>
      </rPr>
      <t xml:space="preserve">- Channel Jowo </t>
    </r>
    <r>
      <rPr>
        <b/>
        <sz val="12"/>
        <color rgb="FFFF0000"/>
        <rFont val="Calibri"/>
        <family val="2"/>
        <scheme val="minor"/>
      </rPr>
      <t>bulan 1</t>
    </r>
    <r>
      <rPr>
        <b/>
        <sz val="12"/>
        <rFont val="Calibri"/>
        <family val="2"/>
        <scheme val="minor"/>
      </rPr>
      <t xml:space="preserve">
- Satellite Diamond</t>
    </r>
    <r>
      <rPr>
        <b/>
        <sz val="12"/>
        <color theme="4" tint="0.39997558519241921"/>
        <rFont val="Calibri"/>
        <family val="2"/>
        <scheme val="minor"/>
      </rPr>
      <t xml:space="preserve"> </t>
    </r>
    <r>
      <rPr>
        <b/>
        <sz val="12"/>
        <color rgb="FFFF0000"/>
        <rFont val="Calibri"/>
        <family val="2"/>
        <scheme val="minor"/>
      </rPr>
      <t xml:space="preserve">bulan 1
</t>
    </r>
    <r>
      <rPr>
        <b/>
        <sz val="12"/>
        <rFont val="Calibri"/>
        <family val="2"/>
        <scheme val="minor"/>
      </rPr>
      <t>- Satellite Platinum</t>
    </r>
    <r>
      <rPr>
        <b/>
        <sz val="12"/>
        <color rgb="FFFF0000"/>
        <rFont val="Calibri"/>
        <family val="2"/>
        <scheme val="minor"/>
      </rPr>
      <t xml:space="preserve"> bulan 2-3
</t>
    </r>
    <r>
      <rPr>
        <b/>
        <sz val="12"/>
        <rFont val="Calibri"/>
        <family val="2"/>
        <scheme val="minor"/>
      </rPr>
      <t>- Satellite Gold</t>
    </r>
    <r>
      <rPr>
        <b/>
        <sz val="12"/>
        <color rgb="FFFF0000"/>
        <rFont val="Calibri"/>
        <family val="2"/>
        <scheme val="minor"/>
      </rPr>
      <t xml:space="preserve"> bulan 4-6</t>
    </r>
  </si>
  <si>
    <r>
      <t xml:space="preserve">- Channel Jowo </t>
    </r>
    <r>
      <rPr>
        <b/>
        <sz val="12"/>
        <color rgb="FFFF0000"/>
        <rFont val="Calibri"/>
        <family val="2"/>
        <scheme val="minor"/>
      </rPr>
      <t>bulan 1</t>
    </r>
    <r>
      <rPr>
        <b/>
        <sz val="12"/>
        <color rgb="FF000000"/>
        <rFont val="Calibri"/>
        <family val="2"/>
        <scheme val="minor"/>
      </rPr>
      <t xml:space="preserve">
- Xstream Diamond </t>
    </r>
    <r>
      <rPr>
        <b/>
        <sz val="12"/>
        <color rgb="FFFF0000"/>
        <rFont val="Calibri"/>
        <family val="2"/>
        <scheme val="minor"/>
      </rPr>
      <t>bulan 1-3</t>
    </r>
  </si>
  <si>
    <r>
      <t xml:space="preserve">- Channel Jowo </t>
    </r>
    <r>
      <rPr>
        <b/>
        <sz val="12"/>
        <color rgb="FFFF0000"/>
        <rFont val="Calibri"/>
        <family val="2"/>
        <scheme val="minor"/>
      </rPr>
      <t>bulan 1</t>
    </r>
    <r>
      <rPr>
        <b/>
        <sz val="12"/>
        <color rgb="FF000000"/>
        <rFont val="Calibri"/>
        <family val="2"/>
        <scheme val="minor"/>
      </rPr>
      <t xml:space="preserve">
- Xstream Diamond </t>
    </r>
    <r>
      <rPr>
        <b/>
        <sz val="12"/>
        <color rgb="FFFF0000"/>
        <rFont val="Calibri"/>
        <family val="2"/>
        <scheme val="minor"/>
      </rPr>
      <t>bulan 1-6</t>
    </r>
  </si>
  <si>
    <r>
      <t xml:space="preserve">- Channel Jowo </t>
    </r>
    <r>
      <rPr>
        <b/>
        <sz val="12"/>
        <color rgb="FFFF0000"/>
        <rFont val="Calibri"/>
        <family val="2"/>
        <scheme val="minor"/>
      </rPr>
      <t>bulan 1</t>
    </r>
    <r>
      <rPr>
        <b/>
        <sz val="12"/>
        <color rgb="FF000000"/>
        <rFont val="Calibri"/>
        <family val="2"/>
        <scheme val="minor"/>
      </rPr>
      <t xml:space="preserve">
- Xstream Diamond </t>
    </r>
    <r>
      <rPr>
        <b/>
        <sz val="12"/>
        <color rgb="FFFF0000"/>
        <rFont val="Calibri"/>
        <family val="2"/>
        <scheme val="minor"/>
      </rPr>
      <t>bulan 1-12</t>
    </r>
  </si>
  <si>
    <r>
      <t>- Channel Jowo</t>
    </r>
    <r>
      <rPr>
        <b/>
        <sz val="12"/>
        <color rgb="FFFF0000"/>
        <rFont val="Calibri"/>
        <family val="2"/>
        <scheme val="minor"/>
      </rPr>
      <t xml:space="preserve"> bulan 1</t>
    </r>
    <r>
      <rPr>
        <b/>
        <sz val="12"/>
        <color rgb="FF000000"/>
        <rFont val="Calibri"/>
        <family val="2"/>
        <scheme val="minor"/>
      </rPr>
      <t xml:space="preserve">
- Xstream Diamond </t>
    </r>
    <r>
      <rPr>
        <b/>
        <sz val="12"/>
        <color rgb="FFFF0000"/>
        <rFont val="Calibri"/>
        <family val="2"/>
        <scheme val="minor"/>
      </rPr>
      <t>bulan 1-6</t>
    </r>
  </si>
  <si>
    <r>
      <rPr>
        <sz val="12"/>
        <color rgb="FFFF0000"/>
        <rFont val="Calibri"/>
        <family val="2"/>
        <scheme val="minor"/>
      </rPr>
      <t>1 Voucher</t>
    </r>
    <r>
      <rPr>
        <sz val="12"/>
        <color rgb="FF000000"/>
        <rFont val="Calibri"/>
        <family val="2"/>
        <scheme val="minor"/>
      </rPr>
      <t xml:space="preserve"> Vidio Platinum Premier League</t>
    </r>
    <r>
      <rPr>
        <b/>
        <sz val="12"/>
        <color rgb="FF000000"/>
        <rFont val="Calibri"/>
        <family val="2"/>
        <scheme val="minor"/>
      </rPr>
      <t xml:space="preserve"> </t>
    </r>
    <r>
      <rPr>
        <b/>
        <sz val="12"/>
        <color rgb="FFFF0000"/>
        <rFont val="Calibri"/>
        <family val="2"/>
        <scheme val="minor"/>
      </rPr>
      <t>(3 Bulan)</t>
    </r>
  </si>
  <si>
    <r>
      <rPr>
        <sz val="12"/>
        <color rgb="FFFF0000"/>
        <rFont val="Calibri"/>
        <family val="2"/>
        <scheme val="minor"/>
      </rPr>
      <t>1 Voucher</t>
    </r>
    <r>
      <rPr>
        <sz val="12"/>
        <color rgb="FF000000"/>
        <rFont val="Calibri"/>
        <family val="2"/>
        <scheme val="minor"/>
      </rPr>
      <t xml:space="preserve"> Vidio Platinum Premier League </t>
    </r>
    <r>
      <rPr>
        <b/>
        <sz val="12"/>
        <color rgb="FFFF0000"/>
        <rFont val="Calibri"/>
        <family val="2"/>
        <scheme val="minor"/>
      </rPr>
      <t>(6 Bulan)</t>
    </r>
  </si>
  <si>
    <r>
      <rPr>
        <sz val="12"/>
        <color rgb="FFFF0000"/>
        <rFont val="Calibri"/>
        <family val="2"/>
        <scheme val="minor"/>
      </rPr>
      <t>1 Voucher</t>
    </r>
    <r>
      <rPr>
        <sz val="12"/>
        <color rgb="FF000000"/>
        <rFont val="Calibri"/>
        <family val="2"/>
        <scheme val="minor"/>
      </rPr>
      <t xml:space="preserve"> Vidio Platinum Premier League </t>
    </r>
    <r>
      <rPr>
        <b/>
        <sz val="12"/>
        <color rgb="FFFF0000"/>
        <rFont val="Calibri"/>
        <family val="2"/>
        <scheme val="minor"/>
      </rPr>
      <t>(12 Bulan)</t>
    </r>
  </si>
  <si>
    <r>
      <rPr>
        <sz val="12"/>
        <color rgb="FFFF0000"/>
        <rFont val="Calibri"/>
        <family val="2"/>
        <scheme val="minor"/>
      </rPr>
      <t>1 Voucher</t>
    </r>
    <r>
      <rPr>
        <sz val="12"/>
        <color rgb="FF000000"/>
        <rFont val="Calibri"/>
        <family val="2"/>
        <scheme val="minor"/>
      </rPr>
      <t xml:space="preserve"> Vidio Platinum</t>
    </r>
    <r>
      <rPr>
        <b/>
        <sz val="12"/>
        <color rgb="FF000000"/>
        <rFont val="Calibri"/>
        <family val="2"/>
        <scheme val="minor"/>
      </rPr>
      <t xml:space="preserve"> </t>
    </r>
    <r>
      <rPr>
        <b/>
        <sz val="12"/>
        <color rgb="FFFF0000"/>
        <rFont val="Calibri"/>
        <family val="2"/>
        <scheme val="minor"/>
      </rPr>
      <t>(3 Bulan)</t>
    </r>
  </si>
  <si>
    <r>
      <rPr>
        <sz val="12"/>
        <color rgb="FFFF0000"/>
        <rFont val="Calibri"/>
        <family val="2"/>
        <scheme val="minor"/>
      </rPr>
      <t>1 Voucher</t>
    </r>
    <r>
      <rPr>
        <sz val="12"/>
        <color rgb="FF000000"/>
        <rFont val="Calibri"/>
        <family val="2"/>
        <scheme val="minor"/>
      </rPr>
      <t xml:space="preserve"> Vidio Platinum</t>
    </r>
    <r>
      <rPr>
        <b/>
        <sz val="12"/>
        <color rgb="FF000000"/>
        <rFont val="Calibri"/>
        <family val="2"/>
        <scheme val="minor"/>
      </rPr>
      <t xml:space="preserve"> </t>
    </r>
    <r>
      <rPr>
        <b/>
        <sz val="12"/>
        <color rgb="FFFF0000"/>
        <rFont val="Calibri"/>
        <family val="2"/>
        <scheme val="minor"/>
      </rPr>
      <t>(6 Bulan)</t>
    </r>
  </si>
  <si>
    <r>
      <rPr>
        <sz val="12"/>
        <color rgb="FFFF0000"/>
        <rFont val="Calibri"/>
        <family val="2"/>
        <scheme val="minor"/>
      </rPr>
      <t>1 Voucher</t>
    </r>
    <r>
      <rPr>
        <sz val="12"/>
        <color rgb="FF000000"/>
        <rFont val="Calibri"/>
        <family val="2"/>
        <scheme val="minor"/>
      </rPr>
      <t xml:space="preserve"> Vidio Platinum</t>
    </r>
    <r>
      <rPr>
        <b/>
        <sz val="12"/>
        <color rgb="FF000000"/>
        <rFont val="Calibri"/>
        <family val="2"/>
        <scheme val="minor"/>
      </rPr>
      <t xml:space="preserve"> </t>
    </r>
    <r>
      <rPr>
        <b/>
        <sz val="12"/>
        <color rgb="FFFF0000"/>
        <rFont val="Calibri"/>
        <family val="2"/>
        <scheme val="minor"/>
      </rPr>
      <t>(12 Bulan)</t>
    </r>
  </si>
  <si>
    <r>
      <rPr>
        <sz val="12"/>
        <color rgb="FFFF0000"/>
        <rFont val="Calibri"/>
        <family val="2"/>
        <scheme val="minor"/>
      </rPr>
      <t>1 Voucher</t>
    </r>
    <r>
      <rPr>
        <sz val="12"/>
        <color rgb="FF000000"/>
        <rFont val="Calibri"/>
        <family val="2"/>
        <scheme val="minor"/>
      </rPr>
      <t xml:space="preserve"> Vidio Platinum Premier League </t>
    </r>
    <r>
      <rPr>
        <b/>
        <sz val="12"/>
        <color rgb="FFFF0000"/>
        <rFont val="Calibri"/>
        <family val="2"/>
        <scheme val="minor"/>
      </rPr>
      <t>(3 Bulan)</t>
    </r>
  </si>
  <si>
    <r>
      <rPr>
        <sz val="12"/>
        <color rgb="FFFF0000"/>
        <rFont val="Calibri"/>
        <family val="2"/>
        <scheme val="minor"/>
      </rPr>
      <t>1 Voucher</t>
    </r>
    <r>
      <rPr>
        <sz val="12"/>
        <color rgb="FF000000"/>
        <rFont val="Calibri"/>
        <family val="2"/>
        <scheme val="minor"/>
      </rPr>
      <t xml:space="preserve"> Vidio Platinum</t>
    </r>
    <r>
      <rPr>
        <b/>
        <sz val="12"/>
        <color rgb="FF000000"/>
        <rFont val="Calibri"/>
        <family val="2"/>
        <scheme val="minor"/>
      </rPr>
      <t xml:space="preserve"> </t>
    </r>
    <r>
      <rPr>
        <b/>
        <sz val="12"/>
        <color rgb="FFFF0000"/>
        <rFont val="Calibri"/>
        <family val="2"/>
        <scheme val="minor"/>
      </rPr>
      <t>(1 Bulan)</t>
    </r>
  </si>
  <si>
    <r>
      <rPr>
        <sz val="12"/>
        <color rgb="FFFF0000"/>
        <rFont val="Calibri"/>
        <family val="2"/>
        <scheme val="minor"/>
      </rPr>
      <t>1 Voucher</t>
    </r>
    <r>
      <rPr>
        <sz val="12"/>
        <color rgb="FF000000"/>
        <rFont val="Calibri"/>
        <family val="2"/>
        <scheme val="minor"/>
      </rPr>
      <t xml:space="preserve"> Vidio Platinum Premier League </t>
    </r>
    <r>
      <rPr>
        <b/>
        <sz val="12"/>
        <color rgb="FFFF0000"/>
        <rFont val="Calibri"/>
        <family val="2"/>
        <scheme val="minor"/>
      </rPr>
      <t>(1 Bulan)</t>
    </r>
  </si>
  <si>
    <r>
      <rPr>
        <sz val="12"/>
        <color rgb="FFFF0000"/>
        <rFont val="Calibri"/>
        <family val="2"/>
        <scheme val="minor"/>
      </rPr>
      <t>1 Voucher</t>
    </r>
    <r>
      <rPr>
        <sz val="12"/>
        <color rgb="FF000000"/>
        <rFont val="Calibri"/>
        <family val="2"/>
        <scheme val="minor"/>
      </rPr>
      <t xml:space="preserve"> Vidio Platinum Premier League</t>
    </r>
    <r>
      <rPr>
        <b/>
        <sz val="12"/>
        <color rgb="FFFF0000"/>
        <rFont val="Calibri"/>
        <family val="2"/>
        <scheme val="minor"/>
      </rPr>
      <t xml:space="preserve"> (6 Bulan)</t>
    </r>
  </si>
  <si>
    <r>
      <rPr>
        <sz val="12"/>
        <color rgb="FFFF0000"/>
        <rFont val="Calibri"/>
        <family val="2"/>
        <scheme val="minor"/>
      </rPr>
      <t>1 Voucher</t>
    </r>
    <r>
      <rPr>
        <sz val="12"/>
        <color rgb="FF000000"/>
        <rFont val="Calibri"/>
        <family val="2"/>
        <scheme val="minor"/>
      </rPr>
      <t xml:space="preserve"> Vidio Platinum Premier League</t>
    </r>
    <r>
      <rPr>
        <b/>
        <sz val="12"/>
        <color rgb="FFFF0000"/>
        <rFont val="Calibri"/>
        <family val="2"/>
        <scheme val="minor"/>
      </rPr>
      <t xml:space="preserve"> (12 Bulan)</t>
    </r>
  </si>
  <si>
    <r>
      <rPr>
        <sz val="12"/>
        <color rgb="FFFF0000"/>
        <rFont val="Calibri"/>
        <family val="2"/>
        <scheme val="minor"/>
      </rPr>
      <t>1 Voucher</t>
    </r>
    <r>
      <rPr>
        <sz val="12"/>
        <color rgb="FF000000"/>
        <rFont val="Calibri"/>
        <family val="2"/>
        <scheme val="minor"/>
      </rPr>
      <t xml:space="preserve"> Vidio Platinum Premier League</t>
    </r>
    <r>
      <rPr>
        <b/>
        <sz val="12"/>
        <color rgb="FFFF0000"/>
        <rFont val="Calibri"/>
        <family val="2"/>
        <scheme val="minor"/>
      </rPr>
      <t xml:space="preserve"> (1 Bulan)</t>
    </r>
  </si>
  <si>
    <r>
      <rPr>
        <sz val="12"/>
        <color rgb="FFFF0000"/>
        <rFont val="Calibri"/>
        <family val="2"/>
        <scheme val="minor"/>
      </rPr>
      <t xml:space="preserve">1 Voucher </t>
    </r>
    <r>
      <rPr>
        <sz val="12"/>
        <color rgb="FF000000"/>
        <rFont val="Calibri"/>
        <family val="2"/>
        <scheme val="minor"/>
      </rPr>
      <t>Vidio Platinum Premier League</t>
    </r>
    <r>
      <rPr>
        <b/>
        <sz val="12"/>
        <color rgb="FFFF0000"/>
        <rFont val="Calibri"/>
        <family val="2"/>
        <scheme val="minor"/>
      </rPr>
      <t xml:space="preserve"> (6 Bulan)</t>
    </r>
  </si>
  <si>
    <r>
      <rPr>
        <sz val="12"/>
        <color rgb="FFFF0000"/>
        <rFont val="Calibri"/>
        <family val="2"/>
        <scheme val="minor"/>
      </rPr>
      <t>1 Voucher</t>
    </r>
    <r>
      <rPr>
        <sz val="12"/>
        <color rgb="FF000000"/>
        <rFont val="Calibri"/>
        <family val="2"/>
        <scheme val="minor"/>
      </rPr>
      <t xml:space="preserve"> WeTV </t>
    </r>
    <r>
      <rPr>
        <b/>
        <sz val="12"/>
        <color rgb="FFFF0000"/>
        <rFont val="Calibri"/>
        <family val="2"/>
        <scheme val="minor"/>
      </rPr>
      <t>(12 Bulan)</t>
    </r>
  </si>
  <si>
    <r>
      <t>- Channel Jowo</t>
    </r>
    <r>
      <rPr>
        <b/>
        <sz val="12"/>
        <color rgb="FFFF0000"/>
        <rFont val="Calibri"/>
        <family val="2"/>
        <scheme val="minor"/>
      </rPr>
      <t xml:space="preserve"> bulan 1</t>
    </r>
    <r>
      <rPr>
        <b/>
        <sz val="12"/>
        <color rgb="FF000000"/>
        <rFont val="Calibri"/>
        <family val="2"/>
        <scheme val="minor"/>
      </rPr>
      <t xml:space="preserve">
- Xstream Diamond </t>
    </r>
    <r>
      <rPr>
        <b/>
        <sz val="12"/>
        <color rgb="FFFF0000"/>
        <rFont val="Calibri"/>
        <family val="2"/>
        <scheme val="minor"/>
      </rPr>
      <t>bulan 1-3</t>
    </r>
  </si>
  <si>
    <r>
      <rPr>
        <sz val="12"/>
        <color rgb="FFFF0000"/>
        <rFont val="Calibri"/>
        <family val="2"/>
        <scheme val="minor"/>
      </rPr>
      <t>1 Voucher</t>
    </r>
    <r>
      <rPr>
        <sz val="12"/>
        <color rgb="FF000000"/>
        <rFont val="Calibri"/>
        <family val="2"/>
        <scheme val="minor"/>
      </rPr>
      <t xml:space="preserve"> WeTV</t>
    </r>
    <r>
      <rPr>
        <b/>
        <sz val="12"/>
        <color rgb="FF000000"/>
        <rFont val="Calibri"/>
        <family val="2"/>
        <scheme val="minor"/>
      </rPr>
      <t xml:space="preserve"> </t>
    </r>
    <r>
      <rPr>
        <b/>
        <sz val="12"/>
        <color rgb="FFFF0000"/>
        <rFont val="Calibri"/>
        <family val="2"/>
        <scheme val="minor"/>
      </rPr>
      <t>(12 Bulan)</t>
    </r>
  </si>
  <si>
    <r>
      <rPr>
        <sz val="12"/>
        <color rgb="FFFF0000"/>
        <rFont val="Calibri"/>
        <family val="2"/>
        <scheme val="minor"/>
      </rPr>
      <t>1 Voucher</t>
    </r>
    <r>
      <rPr>
        <sz val="12"/>
        <color rgb="FF000000"/>
        <rFont val="Calibri"/>
        <family val="2"/>
        <scheme val="minor"/>
      </rPr>
      <t xml:space="preserve"> WeTV</t>
    </r>
    <r>
      <rPr>
        <b/>
        <sz val="12"/>
        <color rgb="FF000000"/>
        <rFont val="Calibri"/>
        <family val="2"/>
        <scheme val="minor"/>
      </rPr>
      <t xml:space="preserve"> </t>
    </r>
    <r>
      <rPr>
        <b/>
        <sz val="12"/>
        <color rgb="FFFF0000"/>
        <rFont val="Calibri"/>
        <family val="2"/>
        <scheme val="minor"/>
      </rPr>
      <t>(1 Bulan)</t>
    </r>
  </si>
  <si>
    <r>
      <rPr>
        <b/>
        <sz val="12"/>
        <rFont val="Calibri"/>
        <family val="2"/>
        <scheme val="minor"/>
      </rPr>
      <t>- Channel Jowo</t>
    </r>
    <r>
      <rPr>
        <b/>
        <sz val="12"/>
        <color rgb="FFFF0000"/>
        <rFont val="Calibri"/>
        <family val="2"/>
        <scheme val="minor"/>
      </rPr>
      <t xml:space="preserve"> bulan 1</t>
    </r>
    <r>
      <rPr>
        <b/>
        <sz val="12"/>
        <rFont val="Calibri"/>
        <family val="2"/>
        <scheme val="minor"/>
      </rPr>
      <t xml:space="preserve">
- Nusa Platinum</t>
    </r>
    <r>
      <rPr>
        <b/>
        <sz val="12"/>
        <color theme="4" tint="0.39997558519241921"/>
        <rFont val="Calibri"/>
        <family val="2"/>
        <scheme val="minor"/>
      </rPr>
      <t xml:space="preserve"> </t>
    </r>
    <r>
      <rPr>
        <b/>
        <sz val="12"/>
        <color rgb="FFFF0000"/>
        <rFont val="Calibri"/>
        <family val="2"/>
        <scheme val="minor"/>
      </rPr>
      <t xml:space="preserve">bulan 1-12
</t>
    </r>
    <r>
      <rPr>
        <b/>
        <sz val="12"/>
        <rFont val="Calibri"/>
        <family val="2"/>
        <scheme val="minor"/>
      </rPr>
      <t>- Nusa HBO</t>
    </r>
    <r>
      <rPr>
        <b/>
        <sz val="12"/>
        <color rgb="FFFF0000"/>
        <rFont val="Calibri"/>
        <family val="2"/>
        <scheme val="minor"/>
      </rPr>
      <t xml:space="preserve"> bulan 1-12</t>
    </r>
  </si>
  <si>
    <r>
      <rPr>
        <b/>
        <sz val="12"/>
        <rFont val="Calibri"/>
        <family val="2"/>
        <scheme val="minor"/>
      </rPr>
      <t xml:space="preserve">- Nusa Diamond </t>
    </r>
    <r>
      <rPr>
        <b/>
        <sz val="12"/>
        <color rgb="FFFF0000"/>
        <rFont val="Calibri"/>
        <family val="2"/>
        <scheme val="minor"/>
      </rPr>
      <t>1 bulan</t>
    </r>
  </si>
  <si>
    <r>
      <rPr>
        <sz val="12"/>
        <color rgb="FFFF0000"/>
        <rFont val="Calibri"/>
        <family val="2"/>
        <scheme val="minor"/>
      </rPr>
      <t>1 Voucher</t>
    </r>
    <r>
      <rPr>
        <sz val="12"/>
        <color rgb="FF000000"/>
        <rFont val="Calibri"/>
        <family val="2"/>
        <scheme val="minor"/>
      </rPr>
      <t xml:space="preserve"> Vidio Platinum Premier League 
</t>
    </r>
    <r>
      <rPr>
        <b/>
        <sz val="12"/>
        <color rgb="FFFF0000"/>
        <rFont val="Calibri"/>
        <family val="2"/>
        <scheme val="minor"/>
      </rPr>
      <t>(1 Bulan)</t>
    </r>
  </si>
  <si>
    <r>
      <rPr>
        <sz val="12"/>
        <color rgb="FFFF0000"/>
        <rFont val="Calibri"/>
        <family val="2"/>
        <scheme val="minor"/>
      </rPr>
      <t>1 Voucher</t>
    </r>
    <r>
      <rPr>
        <sz val="12"/>
        <color rgb="FF000000"/>
        <rFont val="Calibri"/>
        <family val="2"/>
        <scheme val="minor"/>
      </rPr>
      <t xml:space="preserve"> Vidio Platinum Premier League
</t>
    </r>
    <r>
      <rPr>
        <b/>
        <sz val="12"/>
        <color rgb="FFFF0000"/>
        <rFont val="Calibri"/>
        <family val="2"/>
        <scheme val="minor"/>
      </rPr>
      <t>(3 Bulan)</t>
    </r>
  </si>
  <si>
    <r>
      <rPr>
        <sz val="12"/>
        <color rgb="FFFF0000"/>
        <rFont val="Calibri"/>
        <family val="2"/>
        <scheme val="minor"/>
      </rPr>
      <t>1 Voucher</t>
    </r>
    <r>
      <rPr>
        <sz val="12"/>
        <color rgb="FF000000"/>
        <rFont val="Calibri"/>
        <family val="2"/>
        <scheme val="minor"/>
      </rPr>
      <t xml:space="preserve"> Vidio Platinum Premier League
</t>
    </r>
    <r>
      <rPr>
        <b/>
        <sz val="12"/>
        <color rgb="FFFF0000"/>
        <rFont val="Calibri"/>
        <family val="2"/>
        <scheme val="minor"/>
      </rPr>
      <t>(6 Bulan)</t>
    </r>
  </si>
  <si>
    <r>
      <rPr>
        <sz val="12"/>
        <color rgb="FFFF0000"/>
        <rFont val="Calibri"/>
        <family val="2"/>
        <scheme val="minor"/>
      </rPr>
      <t>1 Voucher</t>
    </r>
    <r>
      <rPr>
        <sz val="12"/>
        <color rgb="FF000000"/>
        <rFont val="Calibri"/>
        <family val="2"/>
        <scheme val="minor"/>
      </rPr>
      <t xml:space="preserve"> Vidio Platinum Premier League
</t>
    </r>
    <r>
      <rPr>
        <b/>
        <sz val="12"/>
        <color rgb="FFFF0000"/>
        <rFont val="Calibri"/>
        <family val="2"/>
        <scheme val="minor"/>
      </rPr>
      <t>(12 Bulan)</t>
    </r>
  </si>
  <si>
    <r>
      <rPr>
        <sz val="12"/>
        <color rgb="FFFF0000"/>
        <rFont val="Calibri"/>
        <family val="2"/>
        <scheme val="minor"/>
      </rPr>
      <t>1 Voucher</t>
    </r>
    <r>
      <rPr>
        <sz val="12"/>
        <color rgb="FF000000"/>
        <rFont val="Calibri"/>
        <family val="2"/>
        <scheme val="minor"/>
      </rPr>
      <t xml:space="preserve"> Vidio Platinum </t>
    </r>
    <r>
      <rPr>
        <b/>
        <sz val="12"/>
        <color rgb="FFFF0000"/>
        <rFont val="Calibri"/>
        <family val="2"/>
        <scheme val="minor"/>
      </rPr>
      <t>(3 Bulan)</t>
    </r>
  </si>
  <si>
    <r>
      <rPr>
        <sz val="12"/>
        <color rgb="FFFF0000"/>
        <rFont val="Calibri"/>
        <family val="2"/>
        <scheme val="minor"/>
      </rPr>
      <t>1 Voucher</t>
    </r>
    <r>
      <rPr>
        <sz val="12"/>
        <color rgb="FF000000"/>
        <rFont val="Calibri"/>
        <family val="2"/>
        <scheme val="minor"/>
      </rPr>
      <t xml:space="preserve"> Vidio Platinum </t>
    </r>
    <r>
      <rPr>
        <b/>
        <sz val="12"/>
        <color rgb="FFFF0000"/>
        <rFont val="Calibri"/>
        <family val="2"/>
        <scheme val="minor"/>
      </rPr>
      <t>(6 Bulan)</t>
    </r>
  </si>
  <si>
    <r>
      <rPr>
        <sz val="12"/>
        <color rgb="FFFF0000"/>
        <rFont val="Calibri"/>
        <family val="2"/>
        <scheme val="minor"/>
      </rPr>
      <t>1 Voucher</t>
    </r>
    <r>
      <rPr>
        <sz val="12"/>
        <color rgb="FF000000"/>
        <rFont val="Calibri"/>
        <family val="2"/>
        <scheme val="minor"/>
      </rPr>
      <t xml:space="preserve"> Vidio Platinum </t>
    </r>
    <r>
      <rPr>
        <b/>
        <sz val="12"/>
        <color rgb="FFFF0000"/>
        <rFont val="Calibri"/>
        <family val="2"/>
        <scheme val="minor"/>
      </rPr>
      <t>(12 Tahun)</t>
    </r>
  </si>
  <si>
    <r>
      <rPr>
        <b/>
        <sz val="12"/>
        <rFont val="Calibri"/>
        <family val="2"/>
        <scheme val="minor"/>
      </rPr>
      <t xml:space="preserve">- Channel Jowo </t>
    </r>
    <r>
      <rPr>
        <b/>
        <sz val="12"/>
        <color rgb="FFFF0000"/>
        <rFont val="Calibri"/>
        <family val="2"/>
        <scheme val="minor"/>
      </rPr>
      <t>bulan 1</t>
    </r>
    <r>
      <rPr>
        <b/>
        <sz val="12"/>
        <rFont val="Calibri"/>
        <family val="2"/>
        <scheme val="minor"/>
      </rPr>
      <t xml:space="preserve">
- Satellite Diamond</t>
    </r>
    <r>
      <rPr>
        <b/>
        <sz val="12"/>
        <color theme="4" tint="0.39997558519241921"/>
        <rFont val="Calibri"/>
        <family val="2"/>
        <scheme val="minor"/>
      </rPr>
      <t xml:space="preserve"> </t>
    </r>
    <r>
      <rPr>
        <b/>
        <sz val="12"/>
        <color rgb="FFFF0000"/>
        <rFont val="Calibri"/>
        <family val="2"/>
        <scheme val="minor"/>
      </rPr>
      <t>bulan 1-6</t>
    </r>
    <r>
      <rPr>
        <b/>
        <sz val="12"/>
        <color theme="4" tint="0.39997558519241921"/>
        <rFont val="Calibri"/>
        <family val="2"/>
        <scheme val="minor"/>
      </rPr>
      <t xml:space="preserve">
</t>
    </r>
    <r>
      <rPr>
        <b/>
        <sz val="12"/>
        <rFont val="Calibri"/>
        <family val="2"/>
        <scheme val="minor"/>
      </rPr>
      <t>- Minipack Movies</t>
    </r>
    <r>
      <rPr>
        <b/>
        <sz val="12"/>
        <color rgb="FFFF0000"/>
        <rFont val="Calibri"/>
        <family val="2"/>
        <scheme val="minor"/>
      </rPr>
      <t xml:space="preserve"> bulan 7-12
</t>
    </r>
    <r>
      <rPr>
        <b/>
        <sz val="12"/>
        <color theme="1"/>
        <rFont val="Calibri"/>
        <family val="2"/>
        <scheme val="minor"/>
      </rPr>
      <t xml:space="preserve">- Satellite Gold </t>
    </r>
    <r>
      <rPr>
        <b/>
        <sz val="12"/>
        <color rgb="FFFF0000"/>
        <rFont val="Calibri"/>
        <family val="2"/>
        <scheme val="minor"/>
      </rPr>
      <t>bulan 7-12</t>
    </r>
  </si>
  <si>
    <r>
      <rPr>
        <b/>
        <sz val="12"/>
        <rFont val="Calibri"/>
        <family val="2"/>
        <scheme val="minor"/>
      </rPr>
      <t xml:space="preserve">- Channel Jowo </t>
    </r>
    <r>
      <rPr>
        <b/>
        <sz val="12"/>
        <color rgb="FFFF0000"/>
        <rFont val="Calibri"/>
        <family val="2"/>
        <scheme val="minor"/>
      </rPr>
      <t>bulan 1</t>
    </r>
    <r>
      <rPr>
        <b/>
        <sz val="12"/>
        <rFont val="Calibri"/>
        <family val="2"/>
        <scheme val="minor"/>
      </rPr>
      <t xml:space="preserve">
- Satellite Diamond</t>
    </r>
    <r>
      <rPr>
        <b/>
        <sz val="12"/>
        <color theme="4" tint="0.39997558519241921"/>
        <rFont val="Calibri"/>
        <family val="2"/>
        <scheme val="minor"/>
      </rPr>
      <t xml:space="preserve"> </t>
    </r>
    <r>
      <rPr>
        <b/>
        <sz val="12"/>
        <color rgb="FFFF0000"/>
        <rFont val="Calibri"/>
        <family val="2"/>
        <scheme val="minor"/>
      </rPr>
      <t xml:space="preserve"> bulan 1-6</t>
    </r>
  </si>
  <si>
    <t>- Kuota MAXstream 256 MB</t>
  </si>
  <si>
    <t>- Kuota MAXstream 1 GB</t>
  </si>
  <si>
    <t>- Kuota MAXstream 512 MB</t>
  </si>
  <si>
    <t>- Kuota MAXstream 2 GB</t>
  </si>
  <si>
    <t>60+</t>
  </si>
  <si>
    <r>
      <rPr>
        <b/>
        <sz val="12"/>
        <rFont val="Calibri"/>
        <family val="2"/>
        <scheme val="minor"/>
      </rPr>
      <t xml:space="preserve">- Channel Jowo </t>
    </r>
    <r>
      <rPr>
        <b/>
        <sz val="12"/>
        <color rgb="FFFF0000"/>
        <rFont val="Calibri"/>
        <family val="2"/>
        <scheme val="minor"/>
      </rPr>
      <t>bulan 1</t>
    </r>
    <r>
      <rPr>
        <b/>
        <sz val="12"/>
        <rFont val="Calibri"/>
        <family val="2"/>
        <scheme val="minor"/>
      </rPr>
      <t xml:space="preserve">
- Nusa Diamond</t>
    </r>
    <r>
      <rPr>
        <b/>
        <sz val="12"/>
        <color theme="4" tint="0.39997558519241921"/>
        <rFont val="Calibri"/>
        <family val="2"/>
        <scheme val="minor"/>
      </rPr>
      <t xml:space="preserve"> </t>
    </r>
    <r>
      <rPr>
        <b/>
        <sz val="12"/>
        <color rgb="FFFF0000"/>
        <rFont val="Calibri"/>
        <family val="2"/>
        <scheme val="minor"/>
      </rPr>
      <t xml:space="preserve">bulan 1-3
</t>
    </r>
    <r>
      <rPr>
        <b/>
        <sz val="12"/>
        <rFont val="Calibri"/>
        <family val="2"/>
        <scheme val="minor"/>
      </rPr>
      <t>- Nusa Platinum</t>
    </r>
    <r>
      <rPr>
        <b/>
        <sz val="12"/>
        <color rgb="FFFF0000"/>
        <rFont val="Calibri"/>
        <family val="2"/>
        <scheme val="minor"/>
      </rPr>
      <t xml:space="preserve"> bulan 4-12
</t>
    </r>
    <r>
      <rPr>
        <b/>
        <sz val="12"/>
        <rFont val="Calibri"/>
        <family val="2"/>
        <scheme val="minor"/>
      </rPr>
      <t>- Nusa Free To View</t>
    </r>
    <r>
      <rPr>
        <b/>
        <sz val="12"/>
        <color rgb="FFFF0000"/>
        <rFont val="Calibri"/>
        <family val="2"/>
        <scheme val="minor"/>
      </rPr>
      <t xml:space="preserve"> bulan 13-18</t>
    </r>
  </si>
  <si>
    <t>Total Pembayaran</t>
  </si>
  <si>
    <t>Harga 1 STB Tanpa ODU</t>
  </si>
  <si>
    <t>2. Periode garansi selama 6 bulan sejak perangkat diterima oleh pelanggan/mitra</t>
  </si>
  <si>
    <t>3. Pelanggan selanjutnya bisa melakukan pembelian paket berlangganan mandiri pada merchand penjualan voucher Nusantara</t>
  </si>
  <si>
    <t>Harga 4 STB + 1 ODU</t>
  </si>
  <si>
    <t>Harga 4 STB + 1 ODU (Pemasangan Pertama)</t>
  </si>
  <si>
    <t>Harga 1 STB + 1 ODU</t>
  </si>
  <si>
    <t>4. Harga diluar Instalasi</t>
  </si>
  <si>
    <t>Simulasi perhitungan Transvision Nusantara Box SME UKM -Full Set Prepaid diatas 4</t>
  </si>
  <si>
    <t>TRANSVISION NUSANTARA BOX SME UKM - FULL SET PREPAID</t>
  </si>
  <si>
    <t>1. Minimal pemasangan 4 Titik</t>
  </si>
  <si>
    <t>Promo JJS</t>
  </si>
  <si>
    <t>HARGA                         Bulanan</t>
  </si>
  <si>
    <t>TRANSVISION SATELLITE SME UKM - FULL SET</t>
  </si>
  <si>
    <t xml:space="preserve">Periode </t>
  </si>
  <si>
    <t>4 Titik Pertama</t>
  </si>
  <si>
    <t>Add Muldec 
(Per Titik)</t>
  </si>
  <si>
    <t>1. Minimal pemasangan 4 Titik dengan 12 Bulan berlangganan</t>
  </si>
  <si>
    <t>Pembayaran</t>
  </si>
  <si>
    <t>Perhitungan diatas hanya untuk 20 titik (sebagai contoh), jika lebih sudah dibuatkan matrik terpisah</t>
  </si>
  <si>
    <t>Biaya Instalasi 
(Pertama &amp; 4+1)</t>
  </si>
  <si>
    <t>Total Pembayaran 
4 Titik Pertama</t>
  </si>
  <si>
    <r>
      <rPr>
        <b/>
        <sz val="12"/>
        <rFont val="Calibri"/>
        <family val="2"/>
        <scheme val="minor"/>
      </rPr>
      <t xml:space="preserve">- Nusa Diamond </t>
    </r>
    <r>
      <rPr>
        <b/>
        <sz val="12"/>
        <color rgb="FFFF0000"/>
        <rFont val="Calibri"/>
        <family val="2"/>
        <scheme val="minor"/>
      </rPr>
      <t>12 bulan</t>
    </r>
  </si>
  <si>
    <r>
      <t>- Nusa Diamond</t>
    </r>
    <r>
      <rPr>
        <b/>
        <sz val="12"/>
        <color rgb="FFFF0000"/>
        <rFont val="Calibri"/>
        <family val="2"/>
        <scheme val="minor"/>
      </rPr>
      <t xml:space="preserve"> 1 bulan</t>
    </r>
  </si>
  <si>
    <r>
      <t xml:space="preserve">- Nusa Diamond </t>
    </r>
    <r>
      <rPr>
        <b/>
        <sz val="12"/>
        <color rgb="FFFF0000"/>
        <rFont val="Calibri"/>
        <family val="2"/>
        <scheme val="minor"/>
      </rPr>
      <t>3 bulan</t>
    </r>
  </si>
  <si>
    <r>
      <t xml:space="preserve">- Nusa Diamond </t>
    </r>
    <r>
      <rPr>
        <b/>
        <sz val="12"/>
        <color rgb="FFFF0000"/>
        <rFont val="Calibri"/>
        <family val="2"/>
        <scheme val="minor"/>
      </rPr>
      <t>6 bulan</t>
    </r>
  </si>
  <si>
    <r>
      <t xml:space="preserve">- Nusa Diamond </t>
    </r>
    <r>
      <rPr>
        <b/>
        <sz val="12"/>
        <color rgb="FFFF0000"/>
        <rFont val="Calibri"/>
        <family val="2"/>
        <scheme val="minor"/>
      </rPr>
      <t>12 bulan</t>
    </r>
  </si>
  <si>
    <r>
      <t xml:space="preserve">- Nusa Film </t>
    </r>
    <r>
      <rPr>
        <b/>
        <sz val="12"/>
        <color rgb="FFFF0000"/>
        <rFont val="Calibri"/>
        <family val="2"/>
        <scheme val="minor"/>
      </rPr>
      <t>12 bulan</t>
    </r>
  </si>
  <si>
    <r>
      <rPr>
        <b/>
        <sz val="12"/>
        <rFont val="Calibri"/>
        <family val="2"/>
        <scheme val="minor"/>
      </rPr>
      <t xml:space="preserve">- Nusa Diamond </t>
    </r>
    <r>
      <rPr>
        <b/>
        <sz val="12"/>
        <color rgb="FFFF0000"/>
        <rFont val="Calibri"/>
        <family val="2"/>
        <scheme val="minor"/>
      </rPr>
      <t>bulan ke-1 s.d 6</t>
    </r>
    <r>
      <rPr>
        <b/>
        <sz val="12"/>
        <rFont val="Calibri"/>
        <family val="2"/>
        <scheme val="minor"/>
      </rPr>
      <t xml:space="preserve">
- Nusa Film </t>
    </r>
    <r>
      <rPr>
        <b/>
        <sz val="12"/>
        <color rgb="FFFF0000"/>
        <rFont val="Calibri"/>
        <family val="2"/>
        <scheme val="minor"/>
      </rPr>
      <t>bulan ke-7 s.d 12</t>
    </r>
    <r>
      <rPr>
        <b/>
        <sz val="12"/>
        <rFont val="Calibri"/>
        <family val="2"/>
        <scheme val="minor"/>
      </rPr>
      <t xml:space="preserve">
- Nusa Gold </t>
    </r>
    <r>
      <rPr>
        <b/>
        <sz val="12"/>
        <color rgb="FFFF0000"/>
        <rFont val="Calibri"/>
        <family val="2"/>
        <scheme val="minor"/>
      </rPr>
      <t>bulan ke-7 s.d 12</t>
    </r>
    <r>
      <rPr>
        <b/>
        <sz val="12"/>
        <rFont val="Calibri"/>
        <family val="2"/>
        <scheme val="minor"/>
      </rPr>
      <t xml:space="preserve">
- Nusa Free To View </t>
    </r>
    <r>
      <rPr>
        <b/>
        <sz val="12"/>
        <color rgb="FFFF0000"/>
        <rFont val="Calibri"/>
        <family val="2"/>
        <scheme val="minor"/>
      </rPr>
      <t>bulan ke-13 s.d 18</t>
    </r>
  </si>
  <si>
    <r>
      <t xml:space="preserve">- Nusa Platinum </t>
    </r>
    <r>
      <rPr>
        <b/>
        <sz val="12"/>
        <color rgb="FFFF0000"/>
        <rFont val="Calibri"/>
        <family val="2"/>
      </rPr>
      <t>1 Bulan</t>
    </r>
  </si>
  <si>
    <r>
      <t xml:space="preserve">- Nusa Platinum </t>
    </r>
    <r>
      <rPr>
        <b/>
        <sz val="12"/>
        <color rgb="FFFF0000"/>
        <rFont val="Calibri"/>
        <family val="2"/>
      </rPr>
      <t>3 Bulan</t>
    </r>
  </si>
  <si>
    <r>
      <t xml:space="preserve">- Nusa Platinum </t>
    </r>
    <r>
      <rPr>
        <b/>
        <sz val="12"/>
        <color rgb="FFFF0000"/>
        <rFont val="Calibri"/>
        <family val="2"/>
      </rPr>
      <t>6 Bulan</t>
    </r>
  </si>
  <si>
    <t>Total pembayaran</t>
  </si>
  <si>
    <t>Xstream Seru</t>
  </si>
  <si>
    <t>16 GB</t>
  </si>
  <si>
    <t>Promo Jumbo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</si>
</sst>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42" formatCode="_-&quot;Rp&quot;* #,##0_-;\-&quot;Rp&quot;* #,##0_-;_-&quot;Rp&quot;* &quot;-&quot;_-;_-@_-"/>
    <numFmt numFmtId="41" formatCode="_-* #,##0_-;\-* #,##0_-;_-* &quot;-&quot;_-;_-@_-"/>
    <numFmt numFmtId="164" formatCode="_-[$Rp-421]* #,##0_-;\-[$Rp-421]* #,##0_-;_-[$Rp-421]* \-_-;_-@_-"/>
    <numFmt numFmtId="165" formatCode="_(* #,##0.00_);_(* \(#,##0.00\);_(* \-??_);_(@_)"/>
    <numFmt numFmtId="166" formatCode="_-* #,##0_-;\-* #,##0_-;_-* \-_-;_-@_-"/>
    <numFmt numFmtId="167" formatCode="#,##0_ "/>
    <numFmt numFmtId="168" formatCode="0&quot; bln&quot;"/>
    <numFmt numFmtId="169" formatCode="&quot;Rp &quot;#,##0.0&quot; jt&quot;_);[Red]&quot;(Rp&quot;#,##0.0&quot; jt)&quot;"/>
    <numFmt numFmtId="170" formatCode="_-[$Rp-421]* #,##0_-;\-[$Rp-421]* #,##0_-;_-[$Rp-421]* \-??_-;_-@_-"/>
    <numFmt numFmtId="171" formatCode="0&quot; GB&quot;"/>
    <numFmt numFmtId="172" formatCode="0\ &quot;bln&quot;"/>
    <numFmt numFmtId="173" formatCode="_-[$Rp-421]* #,##0_-;\-[$Rp-421]* #,##0_-;_-[$Rp-421]* &quot;-&quot;??_-;_-@_-"/>
    <numFmt numFmtId="174" formatCode="\R\p\ #,##0.0\ \j\t_);[Red]\(\R\p#,##0.0\ \j\t\)"/>
    <numFmt numFmtId="175" formatCode="_-[$Rp-421]* #,##0_-;\-[$Rp-421]* #,##0_-;_-[$Rp-421]* &quot;-&quot;_-;_-@_-"/>
    <numFmt numFmtId="176" formatCode="&quot;Rp&quot;#,##0"/>
    <numFmt numFmtId="177" formatCode="_([$Rp-421]* #,##0_);_([$Rp-421]* \(#,##0\);_([$Rp-421]* &quot;-&quot;_);_(@_)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rgb="FFFF0000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sz val="11"/>
      <color theme="1"/>
      <name val="Calibri"/>
      <family val="2"/>
    </font>
    <font>
      <b/>
      <sz val="12"/>
      <color theme="4" tint="0.3999755851924192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rgb="FF000000"/>
      <name val="Calibri"/>
      <family val="2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rgb="FF000000"/>
      <name val="Calibri"/>
      <family val="2"/>
    </font>
    <font>
      <sz val="16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9">
    <fill>
      <patternFill patternType="none"/>
    </fill>
    <fill>
      <patternFill patternType="gray125"/>
    </fill>
    <fill>
      <patternFill patternType="solid">
        <fgColor rgb="FFC5E0B4"/>
        <bgColor rgb="FFE2F0D9"/>
      </patternFill>
    </fill>
    <fill>
      <patternFill patternType="solid">
        <fgColor rgb="FFFFF2CC"/>
        <bgColor rgb="FFFBE5D6"/>
      </patternFill>
    </fill>
    <fill>
      <patternFill patternType="solid">
        <fgColor rgb="FFDAE3F3"/>
        <bgColor rgb="FFE2F0D9"/>
      </patternFill>
    </fill>
    <fill>
      <patternFill patternType="solid">
        <fgColor rgb="FFFBE5D6"/>
        <bgColor rgb="FFFFF2CC"/>
      </patternFill>
    </fill>
    <fill>
      <patternFill patternType="solid">
        <fgColor theme="5" tint="0.79998168889431442"/>
        <bgColor rgb="FFFFF2CC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59999389629810485"/>
        <bgColor rgb="FFFFF2CC"/>
      </patternFill>
    </fill>
    <fill>
      <patternFill patternType="solid">
        <fgColor theme="7" tint="0.79998168889431442"/>
        <bgColor rgb="FFFBE5D6"/>
      </patternFill>
    </fill>
    <fill>
      <patternFill patternType="solid">
        <fgColor theme="9" tint="0.59999389629810485"/>
        <bgColor rgb="FFE2F0D9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rgb="FFFFF2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rgb="FFE2F0D9"/>
      </patternFill>
    </fill>
    <fill>
      <patternFill patternType="solid">
        <fgColor rgb="FFBC8FDD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rgb="FFE2F0D9"/>
      </patternFill>
    </fill>
    <fill>
      <patternFill patternType="solid">
        <fgColor theme="9" tint="0.39997558519241921"/>
        <bgColor rgb="FFFFF2CC"/>
      </patternFill>
    </fill>
  </fills>
  <borders count="4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4">
    <xf numFmtId="0" fontId="0" fillId="0" borderId="0"/>
    <xf numFmtId="0" fontId="3" fillId="0" borderId="0"/>
    <xf numFmtId="165" fontId="3" fillId="0" borderId="0" applyBorder="0" applyProtection="0"/>
    <xf numFmtId="9" fontId="3" fillId="0" borderId="0" applyBorder="0" applyProtection="0"/>
    <xf numFmtId="166" fontId="3" fillId="0" borderId="0" applyBorder="0" applyProtection="0"/>
    <xf numFmtId="0" fontId="6" fillId="0" borderId="0"/>
    <xf numFmtId="41" fontId="1" fillId="0" borderId="0" applyFont="0" applyFill="0" applyBorder="0" applyAlignment="0" applyProtection="0"/>
    <xf numFmtId="0" fontId="1" fillId="0" borderId="0"/>
    <xf numFmtId="165" fontId="3" fillId="0" borderId="0" applyBorder="0" applyProtection="0"/>
    <xf numFmtId="165" fontId="3" fillId="0" borderId="0" applyBorder="0" applyProtection="0"/>
    <xf numFmtId="165" fontId="3" fillId="0" borderId="0" applyBorder="0" applyProtection="0"/>
    <xf numFmtId="165" fontId="3" fillId="0" borderId="0" applyBorder="0" applyProtection="0"/>
    <xf numFmtId="165" fontId="3" fillId="0" borderId="0" applyBorder="0" applyProtection="0"/>
    <xf numFmtId="41" fontId="1" fillId="0" borderId="0" applyFont="0" applyFill="0" applyBorder="0" applyAlignment="0" applyProtection="0"/>
  </cellStyleXfs>
  <cellXfs count="784">
    <xf numFmtId="0" fontId="0" fillId="0" borderId="0" xfId="0"/>
    <xf numFmtId="0" fontId="5" fillId="0" borderId="0" xfId="1" applyFont="1" applyAlignment="1">
      <alignment horizontal="center" vertical="center" wrapText="1"/>
    </xf>
    <xf numFmtId="3" fontId="5" fillId="0" borderId="0" xfId="1" applyNumberFormat="1" applyFont="1" applyAlignment="1">
      <alignment horizontal="center" vertical="center" wrapText="1"/>
    </xf>
    <xf numFmtId="0" fontId="5" fillId="0" borderId="0" xfId="1" applyFont="1" applyAlignment="1">
      <alignment horizontal="center" vertical="center"/>
    </xf>
    <xf numFmtId="3" fontId="5" fillId="0" borderId="0" xfId="1" applyNumberFormat="1" applyFont="1" applyAlignment="1">
      <alignment horizontal="center" vertical="center"/>
    </xf>
    <xf numFmtId="164" fontId="5" fillId="0" borderId="0" xfId="1" applyNumberFormat="1" applyFont="1" applyAlignment="1">
      <alignment horizontal="center" vertical="center" wrapText="1"/>
    </xf>
    <xf numFmtId="0" fontId="6" fillId="0" borderId="0" xfId="0" applyFont="1"/>
    <xf numFmtId="0" fontId="6" fillId="0" borderId="0" xfId="0" applyFont="1" applyAlignment="1">
      <alignment horizontal="center" vertical="center" wrapText="1"/>
    </xf>
    <xf numFmtId="0" fontId="5" fillId="0" borderId="1" xfId="1" applyFont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6" fillId="0" borderId="0" xfId="0" applyFont="1" applyAlignment="1">
      <alignment vertical="center"/>
    </xf>
    <xf numFmtId="0" fontId="6" fillId="8" borderId="1" xfId="0" applyFont="1" applyFill="1" applyBorder="1" applyAlignment="1">
      <alignment horizontal="center" vertical="center"/>
    </xf>
    <xf numFmtId="0" fontId="6" fillId="8" borderId="9" xfId="0" applyFont="1" applyFill="1" applyBorder="1" applyAlignment="1">
      <alignment horizontal="center" vertical="center"/>
    </xf>
    <xf numFmtId="0" fontId="5" fillId="8" borderId="4" xfId="1" applyFont="1" applyFill="1" applyBorder="1" applyAlignment="1">
      <alignment horizontal="center" vertical="center" wrapText="1"/>
    </xf>
    <xf numFmtId="42" fontId="5" fillId="8" borderId="4" xfId="1" applyNumberFormat="1" applyFont="1" applyFill="1" applyBorder="1" applyAlignment="1">
      <alignment horizontal="center" vertical="center"/>
    </xf>
    <xf numFmtId="0" fontId="5" fillId="8" borderId="4" xfId="3" applyNumberFormat="1" applyFont="1" applyFill="1" applyBorder="1" applyAlignment="1" applyProtection="1">
      <alignment horizontal="center" vertical="center"/>
    </xf>
    <xf numFmtId="0" fontId="5" fillId="8" borderId="5" xfId="1" applyFont="1" applyFill="1" applyBorder="1" applyAlignment="1">
      <alignment horizontal="center" vertical="center" wrapText="1"/>
    </xf>
    <xf numFmtId="0" fontId="5" fillId="8" borderId="1" xfId="3" applyNumberFormat="1" applyFont="1" applyFill="1" applyBorder="1" applyAlignment="1" applyProtection="1">
      <alignment horizontal="center" vertical="center"/>
    </xf>
    <xf numFmtId="0" fontId="5" fillId="8" borderId="1" xfId="1" applyFont="1" applyFill="1" applyBorder="1" applyAlignment="1">
      <alignment horizontal="center" vertical="center" wrapText="1"/>
    </xf>
    <xf numFmtId="0" fontId="5" fillId="8" borderId="7" xfId="1" applyFont="1" applyFill="1" applyBorder="1" applyAlignment="1">
      <alignment horizontal="center" vertical="center" wrapText="1"/>
    </xf>
    <xf numFmtId="0" fontId="5" fillId="8" borderId="9" xfId="1" applyFont="1" applyFill="1" applyBorder="1" applyAlignment="1">
      <alignment horizontal="center" vertical="center" wrapText="1"/>
    </xf>
    <xf numFmtId="42" fontId="5" fillId="8" borderId="1" xfId="1" applyNumberFormat="1" applyFont="1" applyFill="1" applyBorder="1" applyAlignment="1">
      <alignment horizontal="center" vertical="center"/>
    </xf>
    <xf numFmtId="164" fontId="4" fillId="2" borderId="4" xfId="1" applyNumberFormat="1" applyFont="1" applyFill="1" applyBorder="1" applyAlignment="1">
      <alignment horizontal="center" vertical="center"/>
    </xf>
    <xf numFmtId="164" fontId="4" fillId="2" borderId="1" xfId="1" applyNumberFormat="1" applyFont="1" applyFill="1" applyBorder="1" applyAlignment="1">
      <alignment horizontal="center" vertical="center"/>
    </xf>
    <xf numFmtId="164" fontId="4" fillId="2" borderId="9" xfId="1" applyNumberFormat="1" applyFont="1" applyFill="1" applyBorder="1" applyAlignment="1">
      <alignment horizontal="center" vertical="center"/>
    </xf>
    <xf numFmtId="41" fontId="6" fillId="0" borderId="0" xfId="0" applyNumberFormat="1" applyFont="1" applyAlignment="1">
      <alignment vertical="center"/>
    </xf>
    <xf numFmtId="0" fontId="17" fillId="0" borderId="0" xfId="1" applyFont="1" applyAlignment="1">
      <alignment horizontal="left" vertical="center"/>
    </xf>
    <xf numFmtId="0" fontId="17" fillId="0" borderId="0" xfId="1" applyFont="1" applyAlignment="1">
      <alignment horizontal="center" vertical="center"/>
    </xf>
    <xf numFmtId="41" fontId="17" fillId="0" borderId="0" xfId="1" applyNumberFormat="1" applyFont="1" applyAlignment="1">
      <alignment horizontal="center" vertical="center"/>
    </xf>
    <xf numFmtId="0" fontId="17" fillId="0" borderId="0" xfId="1" applyFont="1" applyAlignment="1">
      <alignment horizontal="center" vertical="center" wrapText="1"/>
    </xf>
    <xf numFmtId="41" fontId="17" fillId="0" borderId="0" xfId="1" applyNumberFormat="1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6" fillId="0" borderId="0" xfId="5" applyAlignment="1">
      <alignment vertical="center" wrapText="1"/>
    </xf>
    <xf numFmtId="172" fontId="19" fillId="8" borderId="4" xfId="0" applyNumberFormat="1" applyFont="1" applyFill="1" applyBorder="1" applyAlignment="1">
      <alignment horizontal="center" vertical="center"/>
    </xf>
    <xf numFmtId="41" fontId="17" fillId="8" borderId="5" xfId="1" applyNumberFormat="1" applyFont="1" applyFill="1" applyBorder="1" applyAlignment="1">
      <alignment horizontal="center" vertical="center"/>
    </xf>
    <xf numFmtId="0" fontId="6" fillId="0" borderId="0" xfId="5" applyAlignment="1">
      <alignment vertical="center"/>
    </xf>
    <xf numFmtId="167" fontId="6" fillId="0" borderId="0" xfId="5" applyNumberFormat="1" applyAlignment="1">
      <alignment vertical="center"/>
    </xf>
    <xf numFmtId="172" fontId="19" fillId="8" borderId="2" xfId="0" applyNumberFormat="1" applyFont="1" applyFill="1" applyBorder="1" applyAlignment="1">
      <alignment horizontal="center" vertical="center"/>
    </xf>
    <xf numFmtId="172" fontId="19" fillId="0" borderId="4" xfId="0" applyNumberFormat="1" applyFont="1" applyBorder="1" applyAlignment="1">
      <alignment horizontal="center" vertical="center"/>
    </xf>
    <xf numFmtId="172" fontId="19" fillId="0" borderId="2" xfId="0" applyNumberFormat="1" applyFont="1" applyBorder="1" applyAlignment="1">
      <alignment horizontal="center" vertical="center"/>
    </xf>
    <xf numFmtId="42" fontId="6" fillId="0" borderId="1" xfId="5" applyNumberFormat="1" applyBorder="1" applyAlignment="1">
      <alignment vertical="center"/>
    </xf>
    <xf numFmtId="172" fontId="19" fillId="0" borderId="9" xfId="0" applyNumberFormat="1" applyFont="1" applyBorder="1" applyAlignment="1">
      <alignment horizontal="center" vertical="center"/>
    </xf>
    <xf numFmtId="0" fontId="15" fillId="0" borderId="0" xfId="5" applyFont="1" applyAlignment="1">
      <alignment horizontal="center" vertical="center"/>
    </xf>
    <xf numFmtId="42" fontId="17" fillId="8" borderId="1" xfId="1" applyNumberFormat="1" applyFont="1" applyFill="1" applyBorder="1" applyAlignment="1">
      <alignment horizontal="center" vertical="center" wrapText="1"/>
    </xf>
    <xf numFmtId="172" fontId="19" fillId="8" borderId="9" xfId="0" applyNumberFormat="1" applyFont="1" applyFill="1" applyBorder="1" applyAlignment="1">
      <alignment horizontal="center" vertical="center"/>
    </xf>
    <xf numFmtId="172" fontId="19" fillId="0" borderId="1" xfId="0" applyNumberFormat="1" applyFont="1" applyBorder="1" applyAlignment="1">
      <alignment horizontal="center" vertical="center"/>
    </xf>
    <xf numFmtId="172" fontId="19" fillId="8" borderId="1" xfId="0" applyNumberFormat="1" applyFont="1" applyFill="1" applyBorder="1" applyAlignment="1">
      <alignment horizontal="center" vertical="center"/>
    </xf>
    <xf numFmtId="42" fontId="6" fillId="0" borderId="4" xfId="0" applyNumberFormat="1" applyFont="1" applyBorder="1" applyAlignment="1">
      <alignment horizontal="center" vertical="center"/>
    </xf>
    <xf numFmtId="42" fontId="6" fillId="0" borderId="1" xfId="0" applyNumberFormat="1" applyFont="1" applyBorder="1" applyAlignment="1">
      <alignment horizontal="center" vertical="center"/>
    </xf>
    <xf numFmtId="42" fontId="6" fillId="0" borderId="9" xfId="0" applyNumberFormat="1" applyFont="1" applyBorder="1" applyAlignment="1">
      <alignment horizontal="center" vertical="center"/>
    </xf>
    <xf numFmtId="42" fontId="6" fillId="8" borderId="4" xfId="0" applyNumberFormat="1" applyFont="1" applyFill="1" applyBorder="1" applyAlignment="1">
      <alignment horizontal="center" vertical="center"/>
    </xf>
    <xf numFmtId="42" fontId="6" fillId="8" borderId="1" xfId="0" applyNumberFormat="1" applyFont="1" applyFill="1" applyBorder="1" applyAlignment="1">
      <alignment horizontal="center" vertical="center"/>
    </xf>
    <xf numFmtId="42" fontId="6" fillId="8" borderId="9" xfId="0" applyNumberFormat="1" applyFont="1" applyFill="1" applyBorder="1" applyAlignment="1">
      <alignment horizontal="center" vertical="center"/>
    </xf>
    <xf numFmtId="0" fontId="17" fillId="0" borderId="0" xfId="1" applyFont="1" applyAlignment="1">
      <alignment vertical="center"/>
    </xf>
    <xf numFmtId="41" fontId="6" fillId="0" borderId="0" xfId="0" applyNumberFormat="1" applyFont="1" applyAlignment="1">
      <alignment horizontal="center" vertical="center"/>
    </xf>
    <xf numFmtId="0" fontId="17" fillId="8" borderId="4" xfId="1" applyFont="1" applyFill="1" applyBorder="1" applyAlignment="1">
      <alignment horizontal="center" vertical="center" wrapText="1"/>
    </xf>
    <xf numFmtId="0" fontId="17" fillId="8" borderId="1" xfId="1" applyFont="1" applyFill="1" applyBorder="1" applyAlignment="1">
      <alignment horizontal="center" vertical="center" wrapText="1"/>
    </xf>
    <xf numFmtId="0" fontId="17" fillId="8" borderId="9" xfId="1" applyFont="1" applyFill="1" applyBorder="1" applyAlignment="1">
      <alignment horizontal="center" vertical="center" wrapText="1"/>
    </xf>
    <xf numFmtId="0" fontId="17" fillId="0" borderId="0" xfId="1" applyFont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6" fillId="8" borderId="7" xfId="0" quotePrefix="1" applyFont="1" applyFill="1" applyBorder="1" applyAlignment="1">
      <alignment horizontal="center" vertical="center" wrapText="1"/>
    </xf>
    <xf numFmtId="0" fontId="6" fillId="8" borderId="10" xfId="0" quotePrefix="1" applyFont="1" applyFill="1" applyBorder="1" applyAlignment="1">
      <alignment horizontal="center" vertical="center" wrapText="1"/>
    </xf>
    <xf numFmtId="41" fontId="17" fillId="8" borderId="2" xfId="1" applyNumberFormat="1" applyFont="1" applyFill="1" applyBorder="1" applyAlignment="1">
      <alignment horizontal="center" vertical="center"/>
    </xf>
    <xf numFmtId="0" fontId="4" fillId="12" borderId="18" xfId="1" applyFont="1" applyFill="1" applyBorder="1" applyAlignment="1">
      <alignment horizontal="center" vertical="center" wrapText="1"/>
    </xf>
    <xf numFmtId="0" fontId="4" fillId="12" borderId="23" xfId="1" applyFont="1" applyFill="1" applyBorder="1" applyAlignment="1">
      <alignment horizontal="center" vertical="center" wrapText="1"/>
    </xf>
    <xf numFmtId="3" fontId="4" fillId="12" borderId="23" xfId="1" applyNumberFormat="1" applyFont="1" applyFill="1" applyBorder="1" applyAlignment="1">
      <alignment horizontal="center" vertical="center" wrapText="1"/>
    </xf>
    <xf numFmtId="3" fontId="4" fillId="12" borderId="23" xfId="1" applyNumberFormat="1" applyFont="1" applyFill="1" applyBorder="1" applyAlignment="1">
      <alignment horizontal="center" vertical="top" wrapText="1"/>
    </xf>
    <xf numFmtId="3" fontId="4" fillId="12" borderId="19" xfId="1" applyNumberFormat="1" applyFont="1" applyFill="1" applyBorder="1" applyAlignment="1">
      <alignment horizontal="center" vertical="center" wrapText="1"/>
    </xf>
    <xf numFmtId="0" fontId="18" fillId="11" borderId="18" xfId="1" applyFont="1" applyFill="1" applyBorder="1" applyAlignment="1">
      <alignment horizontal="center" vertical="center" wrapText="1"/>
    </xf>
    <xf numFmtId="0" fontId="18" fillId="11" borderId="23" xfId="1" applyFont="1" applyFill="1" applyBorder="1" applyAlignment="1">
      <alignment horizontal="center" vertical="center" wrapText="1"/>
    </xf>
    <xf numFmtId="0" fontId="18" fillId="11" borderId="19" xfId="1" applyFont="1" applyFill="1" applyBorder="1" applyAlignment="1">
      <alignment horizontal="center" vertical="center" wrapText="1"/>
    </xf>
    <xf numFmtId="41" fontId="18" fillId="11" borderId="14" xfId="1" applyNumberFormat="1" applyFont="1" applyFill="1" applyBorder="1" applyAlignment="1">
      <alignment horizontal="center" vertical="center" wrapText="1"/>
    </xf>
    <xf numFmtId="0" fontId="18" fillId="11" borderId="24" xfId="1" applyFont="1" applyFill="1" applyBorder="1" applyAlignment="1">
      <alignment horizontal="center" vertical="center" wrapText="1"/>
    </xf>
    <xf numFmtId="0" fontId="16" fillId="0" borderId="0" xfId="1" applyFont="1" applyAlignment="1">
      <alignment horizontal="left" vertical="center"/>
    </xf>
    <xf numFmtId="0" fontId="20" fillId="0" borderId="0" xfId="1" applyFont="1" applyAlignment="1">
      <alignment vertical="center"/>
    </xf>
    <xf numFmtId="168" fontId="5" fillId="0" borderId="1" xfId="1" applyNumberFormat="1" applyFont="1" applyBorder="1" applyAlignment="1">
      <alignment horizontal="center" vertical="center"/>
    </xf>
    <xf numFmtId="3" fontId="4" fillId="13" borderId="23" xfId="1" applyNumberFormat="1" applyFont="1" applyFill="1" applyBorder="1" applyAlignment="1">
      <alignment horizontal="center" vertical="center" wrapText="1"/>
    </xf>
    <xf numFmtId="41" fontId="18" fillId="9" borderId="23" xfId="1" applyNumberFormat="1" applyFont="1" applyFill="1" applyBorder="1" applyAlignment="1">
      <alignment horizontal="center" vertical="center" wrapText="1"/>
    </xf>
    <xf numFmtId="41" fontId="18" fillId="9" borderId="14" xfId="1" applyNumberFormat="1" applyFont="1" applyFill="1" applyBorder="1" applyAlignment="1">
      <alignment horizontal="center" vertical="center" wrapText="1"/>
    </xf>
    <xf numFmtId="0" fontId="21" fillId="0" borderId="0" xfId="0" applyFont="1" applyAlignment="1">
      <alignment horizontal="left" vertical="center"/>
    </xf>
    <xf numFmtId="0" fontId="5" fillId="8" borderId="1" xfId="1" applyFont="1" applyFill="1" applyBorder="1" applyAlignment="1">
      <alignment horizontal="center" vertical="center"/>
    </xf>
    <xf numFmtId="0" fontId="5" fillId="8" borderId="9" xfId="1" applyFont="1" applyFill="1" applyBorder="1" applyAlignment="1">
      <alignment horizontal="center" vertical="center"/>
    </xf>
    <xf numFmtId="0" fontId="5" fillId="8" borderId="4" xfId="1" applyFont="1" applyFill="1" applyBorder="1" applyAlignment="1">
      <alignment horizontal="center" vertical="center"/>
    </xf>
    <xf numFmtId="0" fontId="18" fillId="11" borderId="11" xfId="1" applyFont="1" applyFill="1" applyBorder="1" applyAlignment="1">
      <alignment horizontal="center" vertical="center" wrapText="1"/>
    </xf>
    <xf numFmtId="0" fontId="18" fillId="11" borderId="14" xfId="1" applyFont="1" applyFill="1" applyBorder="1" applyAlignment="1">
      <alignment horizontal="center" vertical="center" wrapText="1"/>
    </xf>
    <xf numFmtId="42" fontId="15" fillId="9" borderId="4" xfId="0" applyNumberFormat="1" applyFont="1" applyFill="1" applyBorder="1" applyAlignment="1">
      <alignment horizontal="center" vertical="center"/>
    </xf>
    <xf numFmtId="42" fontId="15" fillId="9" borderId="1" xfId="0" applyNumberFormat="1" applyFont="1" applyFill="1" applyBorder="1" applyAlignment="1">
      <alignment horizontal="center" vertical="center"/>
    </xf>
    <xf numFmtId="42" fontId="15" fillId="9" borderId="9" xfId="0" applyNumberFormat="1" applyFont="1" applyFill="1" applyBorder="1" applyAlignment="1">
      <alignment horizontal="center" vertical="center"/>
    </xf>
    <xf numFmtId="42" fontId="15" fillId="9" borderId="2" xfId="5" applyNumberFormat="1" applyFont="1" applyFill="1" applyBorder="1" applyAlignment="1">
      <alignment vertical="center"/>
    </xf>
    <xf numFmtId="42" fontId="15" fillId="9" borderId="1" xfId="5" applyNumberFormat="1" applyFont="1" applyFill="1" applyBorder="1" applyAlignment="1">
      <alignment vertical="center"/>
    </xf>
    <xf numFmtId="42" fontId="15" fillId="9" borderId="4" xfId="5" applyNumberFormat="1" applyFont="1" applyFill="1" applyBorder="1" applyAlignment="1">
      <alignment vertical="center"/>
    </xf>
    <xf numFmtId="42" fontId="15" fillId="9" borderId="9" xfId="5" applyNumberFormat="1" applyFont="1" applyFill="1" applyBorder="1" applyAlignment="1">
      <alignment vertical="center"/>
    </xf>
    <xf numFmtId="42" fontId="17" fillId="8" borderId="4" xfId="1" applyNumberFormat="1" applyFont="1" applyFill="1" applyBorder="1" applyAlignment="1">
      <alignment horizontal="center" vertical="center" wrapText="1"/>
    </xf>
    <xf numFmtId="42" fontId="6" fillId="0" borderId="4" xfId="5" applyNumberFormat="1" applyBorder="1" applyAlignment="1">
      <alignment vertical="center"/>
    </xf>
    <xf numFmtId="42" fontId="6" fillId="0" borderId="9" xfId="5" applyNumberFormat="1" applyBorder="1" applyAlignment="1">
      <alignment vertical="center"/>
    </xf>
    <xf numFmtId="0" fontId="5" fillId="0" borderId="0" xfId="1" applyFont="1" applyAlignment="1">
      <alignment vertical="center"/>
    </xf>
    <xf numFmtId="42" fontId="6" fillId="0" borderId="0" xfId="0" applyNumberFormat="1" applyFont="1" applyAlignment="1">
      <alignment horizontal="center" vertical="center"/>
    </xf>
    <xf numFmtId="0" fontId="5" fillId="0" borderId="0" xfId="3" applyNumberFormat="1" applyFont="1" applyBorder="1" applyAlignment="1" applyProtection="1">
      <alignment horizontal="center" vertical="center"/>
    </xf>
    <xf numFmtId="0" fontId="6" fillId="0" borderId="0" xfId="0" quotePrefix="1" applyFont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  <xf numFmtId="0" fontId="4" fillId="11" borderId="11" xfId="1" applyFont="1" applyFill="1" applyBorder="1" applyAlignment="1">
      <alignment horizontal="center" vertical="center" wrapText="1"/>
    </xf>
    <xf numFmtId="0" fontId="4" fillId="11" borderId="14" xfId="1" applyFont="1" applyFill="1" applyBorder="1" applyAlignment="1">
      <alignment horizontal="center" vertical="center" wrapText="1"/>
    </xf>
    <xf numFmtId="3" fontId="4" fillId="11" borderId="24" xfId="1" applyNumberFormat="1" applyFont="1" applyFill="1" applyBorder="1" applyAlignment="1">
      <alignment horizontal="center" vertical="center" wrapText="1"/>
    </xf>
    <xf numFmtId="0" fontId="5" fillId="8" borderId="9" xfId="3" applyNumberFormat="1" applyFont="1" applyFill="1" applyBorder="1" applyAlignment="1" applyProtection="1">
      <alignment horizontal="center" vertical="center"/>
    </xf>
    <xf numFmtId="0" fontId="5" fillId="8" borderId="10" xfId="1" applyFont="1" applyFill="1" applyBorder="1" applyAlignment="1">
      <alignment horizontal="center" vertical="center" wrapText="1"/>
    </xf>
    <xf numFmtId="0" fontId="17" fillId="0" borderId="0" xfId="0" applyFont="1"/>
    <xf numFmtId="0" fontId="6" fillId="0" borderId="0" xfId="0" applyFont="1" applyAlignment="1">
      <alignment horizontal="left" vertical="center"/>
    </xf>
    <xf numFmtId="42" fontId="5" fillId="8" borderId="9" xfId="1" applyNumberFormat="1" applyFont="1" applyFill="1" applyBorder="1" applyAlignment="1">
      <alignment horizontal="center" vertical="center"/>
    </xf>
    <xf numFmtId="0" fontId="16" fillId="0" borderId="0" xfId="1" applyFont="1" applyAlignment="1">
      <alignment vertical="center"/>
    </xf>
    <xf numFmtId="0" fontId="5" fillId="0" borderId="0" xfId="1" applyFont="1"/>
    <xf numFmtId="0" fontId="5" fillId="0" borderId="0" xfId="1" applyFont="1" applyAlignment="1">
      <alignment wrapText="1"/>
    </xf>
    <xf numFmtId="164" fontId="5" fillId="0" borderId="0" xfId="1" applyNumberFormat="1" applyFont="1" applyAlignment="1">
      <alignment vertical="center"/>
    </xf>
    <xf numFmtId="169" fontId="10" fillId="0" borderId="0" xfId="1" applyNumberFormat="1" applyFont="1" applyAlignment="1">
      <alignment horizontal="center" vertical="center" wrapText="1"/>
    </xf>
    <xf numFmtId="164" fontId="5" fillId="0" borderId="0" xfId="1" applyNumberFormat="1" applyFont="1" applyAlignment="1">
      <alignment horizontal="right" vertical="center"/>
    </xf>
    <xf numFmtId="9" fontId="5" fillId="0" borderId="0" xfId="3" applyFont="1" applyBorder="1" applyAlignment="1" applyProtection="1">
      <alignment horizontal="center" vertical="center"/>
    </xf>
    <xf numFmtId="9" fontId="5" fillId="0" borderId="0" xfId="3" applyFont="1" applyBorder="1" applyAlignment="1" applyProtection="1">
      <alignment horizontal="left" vertical="center"/>
    </xf>
    <xf numFmtId="0" fontId="5" fillId="0" borderId="0" xfId="1" applyFont="1" applyAlignment="1">
      <alignment horizontal="left" vertical="center"/>
    </xf>
    <xf numFmtId="168" fontId="9" fillId="0" borderId="0" xfId="1" applyNumberFormat="1" applyFont="1" applyAlignment="1">
      <alignment horizontal="center" vertical="center"/>
    </xf>
    <xf numFmtId="171" fontId="9" fillId="0" borderId="0" xfId="1" applyNumberFormat="1" applyFont="1" applyAlignment="1">
      <alignment horizontal="center" vertical="center"/>
    </xf>
    <xf numFmtId="9" fontId="5" fillId="0" borderId="0" xfId="3" applyFont="1" applyBorder="1" applyAlignment="1" applyProtection="1">
      <alignment horizontal="right" vertical="center"/>
    </xf>
    <xf numFmtId="3" fontId="5" fillId="0" borderId="0" xfId="1" applyNumberFormat="1" applyFont="1" applyAlignment="1">
      <alignment horizontal="left" vertical="center"/>
    </xf>
    <xf numFmtId="0" fontId="23" fillId="0" borderId="0" xfId="0" applyFont="1"/>
    <xf numFmtId="0" fontId="16" fillId="0" borderId="0" xfId="1" applyFont="1" applyAlignment="1">
      <alignment vertical="center" wrapText="1"/>
    </xf>
    <xf numFmtId="164" fontId="16" fillId="0" borderId="0" xfId="1" applyNumberFormat="1" applyFont="1" applyAlignment="1">
      <alignment vertical="center" wrapText="1"/>
    </xf>
    <xf numFmtId="9" fontId="16" fillId="0" borderId="0" xfId="3" applyFont="1" applyBorder="1" applyAlignment="1" applyProtection="1">
      <alignment vertical="center"/>
    </xf>
    <xf numFmtId="3" fontId="16" fillId="0" borderId="0" xfId="1" applyNumberFormat="1" applyFont="1" applyAlignment="1">
      <alignment vertical="center"/>
    </xf>
    <xf numFmtId="3" fontId="16" fillId="0" borderId="0" xfId="1" applyNumberFormat="1" applyFont="1" applyAlignment="1">
      <alignment vertical="center" wrapText="1"/>
    </xf>
    <xf numFmtId="3" fontId="16" fillId="0" borderId="0" xfId="1" applyNumberFormat="1" applyFont="1" applyAlignment="1">
      <alignment horizontal="center" vertical="center" wrapText="1"/>
    </xf>
    <xf numFmtId="0" fontId="22" fillId="0" borderId="0" xfId="1" applyFont="1" applyAlignment="1">
      <alignment horizontal="center" vertical="center" wrapText="1"/>
    </xf>
    <xf numFmtId="0" fontId="22" fillId="0" borderId="0" xfId="1" applyFont="1"/>
    <xf numFmtId="41" fontId="17" fillId="8" borderId="1" xfId="1" applyNumberFormat="1" applyFont="1" applyFill="1" applyBorder="1" applyAlignment="1">
      <alignment horizontal="center" vertical="center"/>
    </xf>
    <xf numFmtId="0" fontId="17" fillId="0" borderId="4" xfId="1" applyFont="1" applyBorder="1" applyAlignment="1">
      <alignment horizontal="center" vertical="center"/>
    </xf>
    <xf numFmtId="0" fontId="17" fillId="8" borderId="4" xfId="1" applyFont="1" applyFill="1" applyBorder="1" applyAlignment="1">
      <alignment horizontal="center" vertical="center"/>
    </xf>
    <xf numFmtId="41" fontId="4" fillId="9" borderId="14" xfId="1" applyNumberFormat="1" applyFont="1" applyFill="1" applyBorder="1" applyAlignment="1">
      <alignment horizontal="center" vertical="center" wrapText="1"/>
    </xf>
    <xf numFmtId="0" fontId="20" fillId="0" borderId="26" xfId="1" applyFont="1" applyBorder="1" applyAlignment="1">
      <alignment horizontal="left" vertical="center"/>
    </xf>
    <xf numFmtId="0" fontId="4" fillId="12" borderId="14" xfId="1" applyFont="1" applyFill="1" applyBorder="1" applyAlignment="1">
      <alignment horizontal="center" vertical="center" wrapText="1"/>
    </xf>
    <xf numFmtId="0" fontId="4" fillId="14" borderId="14" xfId="1" applyFont="1" applyFill="1" applyBorder="1" applyAlignment="1">
      <alignment horizontal="center" vertical="center" wrapText="1"/>
    </xf>
    <xf numFmtId="3" fontId="4" fillId="12" borderId="14" xfId="1" applyNumberFormat="1" applyFont="1" applyFill="1" applyBorder="1" applyAlignment="1">
      <alignment horizontal="center" vertical="center" wrapText="1"/>
    </xf>
    <xf numFmtId="3" fontId="4" fillId="13" borderId="14" xfId="1" applyNumberFormat="1" applyFont="1" applyFill="1" applyBorder="1" applyAlignment="1">
      <alignment horizontal="center" vertical="center" wrapText="1"/>
    </xf>
    <xf numFmtId="0" fontId="5" fillId="8" borderId="23" xfId="1" applyFont="1" applyFill="1" applyBorder="1" applyAlignment="1">
      <alignment horizontal="center" vertical="center"/>
    </xf>
    <xf numFmtId="42" fontId="5" fillId="8" borderId="23" xfId="1" applyNumberFormat="1" applyFont="1" applyFill="1" applyBorder="1" applyAlignment="1">
      <alignment horizontal="center" vertical="center"/>
    </xf>
    <xf numFmtId="3" fontId="6" fillId="8" borderId="23" xfId="0" applyNumberFormat="1" applyFont="1" applyFill="1" applyBorder="1" applyAlignment="1">
      <alignment horizontal="center" vertical="center" wrapText="1"/>
    </xf>
    <xf numFmtId="164" fontId="4" fillId="2" borderId="23" xfId="1" applyNumberFormat="1" applyFont="1" applyFill="1" applyBorder="1" applyAlignment="1">
      <alignment horizontal="center" vertical="center"/>
    </xf>
    <xf numFmtId="3" fontId="5" fillId="5" borderId="23" xfId="1" applyNumberFormat="1" applyFont="1" applyFill="1" applyBorder="1" applyAlignment="1">
      <alignment horizontal="center" vertical="center" wrapText="1"/>
    </xf>
    <xf numFmtId="169" fontId="5" fillId="5" borderId="23" xfId="1" applyNumberFormat="1" applyFont="1" applyFill="1" applyBorder="1" applyAlignment="1">
      <alignment horizontal="center" vertical="center" wrapText="1"/>
    </xf>
    <xf numFmtId="0" fontId="4" fillId="8" borderId="18" xfId="1" applyFont="1" applyFill="1" applyBorder="1" applyAlignment="1">
      <alignment horizontal="left" vertical="center"/>
    </xf>
    <xf numFmtId="42" fontId="4" fillId="9" borderId="4" xfId="1" applyNumberFormat="1" applyFont="1" applyFill="1" applyBorder="1" applyAlignment="1">
      <alignment horizontal="center" vertical="center"/>
    </xf>
    <xf numFmtId="0" fontId="17" fillId="8" borderId="2" xfId="1" applyFont="1" applyFill="1" applyBorder="1" applyAlignment="1">
      <alignment horizontal="center" vertical="center"/>
    </xf>
    <xf numFmtId="0" fontId="5" fillId="8" borderId="2" xfId="1" applyFont="1" applyFill="1" applyBorder="1" applyAlignment="1">
      <alignment horizontal="center" vertical="center" wrapText="1"/>
    </xf>
    <xf numFmtId="42" fontId="5" fillId="8" borderId="2" xfId="1" applyNumberFormat="1" applyFont="1" applyFill="1" applyBorder="1" applyAlignment="1">
      <alignment horizontal="center" vertical="center"/>
    </xf>
    <xf numFmtId="42" fontId="4" fillId="9" borderId="2" xfId="1" applyNumberFormat="1" applyFont="1" applyFill="1" applyBorder="1" applyAlignment="1">
      <alignment horizontal="center" vertical="center"/>
    </xf>
    <xf numFmtId="0" fontId="5" fillId="8" borderId="2" xfId="3" applyNumberFormat="1" applyFont="1" applyFill="1" applyBorder="1" applyAlignment="1" applyProtection="1">
      <alignment horizontal="center" vertical="center"/>
    </xf>
    <xf numFmtId="0" fontId="5" fillId="8" borderId="20" xfId="1" applyFont="1" applyFill="1" applyBorder="1" applyAlignment="1">
      <alignment horizontal="center" vertical="center" wrapText="1"/>
    </xf>
    <xf numFmtId="3" fontId="5" fillId="8" borderId="5" xfId="1" applyNumberFormat="1" applyFont="1" applyFill="1" applyBorder="1" applyAlignment="1">
      <alignment horizontal="center" vertical="center" wrapText="1"/>
    </xf>
    <xf numFmtId="42" fontId="5" fillId="0" borderId="0" xfId="1" applyNumberFormat="1" applyFont="1" applyAlignment="1">
      <alignment horizontal="center" vertical="center"/>
    </xf>
    <xf numFmtId="42" fontId="5" fillId="0" borderId="0" xfId="1" applyNumberFormat="1" applyFont="1" applyAlignment="1">
      <alignment horizontal="center" vertical="center" wrapText="1"/>
    </xf>
    <xf numFmtId="42" fontId="4" fillId="11" borderId="14" xfId="1" applyNumberFormat="1" applyFont="1" applyFill="1" applyBorder="1" applyAlignment="1">
      <alignment horizontal="center" vertical="center" wrapText="1"/>
    </xf>
    <xf numFmtId="42" fontId="4" fillId="9" borderId="14" xfId="1" applyNumberFormat="1" applyFont="1" applyFill="1" applyBorder="1" applyAlignment="1">
      <alignment horizontal="center" vertical="center" wrapText="1"/>
    </xf>
    <xf numFmtId="42" fontId="5" fillId="8" borderId="4" xfId="1" applyNumberFormat="1" applyFont="1" applyFill="1" applyBorder="1" applyAlignment="1">
      <alignment horizontal="center" vertical="center" wrapText="1"/>
    </xf>
    <xf numFmtId="42" fontId="4" fillId="11" borderId="24" xfId="1" applyNumberFormat="1" applyFont="1" applyFill="1" applyBorder="1" applyAlignment="1">
      <alignment horizontal="center" vertical="center" wrapText="1"/>
    </xf>
    <xf numFmtId="42" fontId="5" fillId="8" borderId="4" xfId="3" applyNumberFormat="1" applyFont="1" applyFill="1" applyBorder="1" applyAlignment="1" applyProtection="1">
      <alignment horizontal="center" vertical="center"/>
    </xf>
    <xf numFmtId="42" fontId="5" fillId="8" borderId="5" xfId="1" applyNumberFormat="1" applyFont="1" applyFill="1" applyBorder="1" applyAlignment="1">
      <alignment horizontal="center" vertical="center" wrapText="1"/>
    </xf>
    <xf numFmtId="42" fontId="5" fillId="8" borderId="1" xfId="3" applyNumberFormat="1" applyFont="1" applyFill="1" applyBorder="1" applyAlignment="1" applyProtection="1">
      <alignment horizontal="center" vertical="center"/>
    </xf>
    <xf numFmtId="42" fontId="5" fillId="8" borderId="1" xfId="1" applyNumberFormat="1" applyFont="1" applyFill="1" applyBorder="1" applyAlignment="1">
      <alignment horizontal="center" vertical="center" wrapText="1"/>
    </xf>
    <xf numFmtId="42" fontId="5" fillId="8" borderId="7" xfId="1" applyNumberFormat="1" applyFont="1" applyFill="1" applyBorder="1" applyAlignment="1">
      <alignment horizontal="center" vertical="center" wrapText="1"/>
    </xf>
    <xf numFmtId="42" fontId="5" fillId="8" borderId="9" xfId="3" applyNumberFormat="1" applyFont="1" applyFill="1" applyBorder="1" applyAlignment="1" applyProtection="1">
      <alignment horizontal="center" vertical="center"/>
    </xf>
    <xf numFmtId="42" fontId="5" fillId="8" borderId="9" xfId="1" applyNumberFormat="1" applyFont="1" applyFill="1" applyBorder="1" applyAlignment="1">
      <alignment horizontal="center" vertical="center" wrapText="1"/>
    </xf>
    <xf numFmtId="42" fontId="5" fillId="8" borderId="10" xfId="1" applyNumberFormat="1" applyFont="1" applyFill="1" applyBorder="1" applyAlignment="1">
      <alignment horizontal="center" vertical="center" wrapText="1"/>
    </xf>
    <xf numFmtId="42" fontId="4" fillId="9" borderId="4" xfId="1" applyNumberFormat="1" applyFont="1" applyFill="1" applyBorder="1" applyAlignment="1">
      <alignment horizontal="center" vertical="center" wrapText="1"/>
    </xf>
    <xf numFmtId="0" fontId="5" fillId="8" borderId="17" xfId="1" applyFont="1" applyFill="1" applyBorder="1" applyAlignment="1">
      <alignment horizontal="center" vertical="center" wrapText="1"/>
    </xf>
    <xf numFmtId="0" fontId="6" fillId="8" borderId="4" xfId="0" applyFont="1" applyFill="1" applyBorder="1" applyAlignment="1">
      <alignment horizontal="center" vertical="center"/>
    </xf>
    <xf numFmtId="42" fontId="5" fillId="8" borderId="2" xfId="1" applyNumberFormat="1" applyFont="1" applyFill="1" applyBorder="1" applyAlignment="1">
      <alignment horizontal="center" vertical="center" wrapText="1"/>
    </xf>
    <xf numFmtId="42" fontId="17" fillId="8" borderId="9" xfId="1" applyNumberFormat="1" applyFont="1" applyFill="1" applyBorder="1" applyAlignment="1">
      <alignment horizontal="center" vertical="center" wrapText="1"/>
    </xf>
    <xf numFmtId="0" fontId="4" fillId="8" borderId="3" xfId="1" applyFont="1" applyFill="1" applyBorder="1" applyAlignment="1">
      <alignment vertical="center" wrapText="1"/>
    </xf>
    <xf numFmtId="0" fontId="4" fillId="8" borderId="8" xfId="1" applyFont="1" applyFill="1" applyBorder="1" applyAlignment="1">
      <alignment vertical="center" wrapText="1"/>
    </xf>
    <xf numFmtId="42" fontId="15" fillId="0" borderId="0" xfId="0" applyNumberFormat="1" applyFont="1" applyAlignment="1">
      <alignment horizontal="center" vertical="center"/>
    </xf>
    <xf numFmtId="164" fontId="5" fillId="5" borderId="1" xfId="1" applyNumberFormat="1" applyFont="1" applyFill="1" applyBorder="1" applyAlignment="1">
      <alignment horizontal="center" vertical="center"/>
    </xf>
    <xf numFmtId="168" fontId="5" fillId="5" borderId="1" xfId="1" applyNumberFormat="1" applyFont="1" applyFill="1" applyBorder="1" applyAlignment="1">
      <alignment horizontal="center" vertical="center"/>
    </xf>
    <xf numFmtId="0" fontId="18" fillId="8" borderId="12" xfId="1" applyFont="1" applyFill="1" applyBorder="1" applyAlignment="1">
      <alignment horizontal="center" vertical="center"/>
    </xf>
    <xf numFmtId="0" fontId="17" fillId="0" borderId="2" xfId="1" applyFont="1" applyBorder="1" applyAlignment="1">
      <alignment horizontal="center" vertical="center"/>
    </xf>
    <xf numFmtId="42" fontId="15" fillId="9" borderId="14" xfId="5" applyNumberFormat="1" applyFont="1" applyFill="1" applyBorder="1" applyAlignment="1">
      <alignment horizontal="center" vertical="center"/>
    </xf>
    <xf numFmtId="0" fontId="4" fillId="16" borderId="14" xfId="1" applyFont="1" applyFill="1" applyBorder="1" applyAlignment="1">
      <alignment horizontal="center" vertical="center" wrapText="1"/>
    </xf>
    <xf numFmtId="42" fontId="5" fillId="9" borderId="23" xfId="1" applyNumberFormat="1" applyFont="1" applyFill="1" applyBorder="1" applyAlignment="1">
      <alignment horizontal="center" vertical="center"/>
    </xf>
    <xf numFmtId="0" fontId="0" fillId="0" borderId="0" xfId="0" applyAlignment="1">
      <alignment vertical="top" wrapText="1"/>
    </xf>
    <xf numFmtId="42" fontId="0" fillId="0" borderId="0" xfId="0" applyNumberFormat="1" applyAlignment="1">
      <alignment horizontal="center" vertical="center"/>
    </xf>
    <xf numFmtId="42" fontId="4" fillId="12" borderId="14" xfId="1" applyNumberFormat="1" applyFont="1" applyFill="1" applyBorder="1" applyAlignment="1">
      <alignment horizontal="center" vertical="center" wrapText="1"/>
    </xf>
    <xf numFmtId="42" fontId="0" fillId="0" borderId="0" xfId="0" applyNumberFormat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6" fillId="8" borderId="5" xfId="0" applyFont="1" applyFill="1" applyBorder="1" applyAlignment="1">
      <alignment horizontal="center" vertical="center" wrapText="1"/>
    </xf>
    <xf numFmtId="0" fontId="6" fillId="8" borderId="7" xfId="0" applyFont="1" applyFill="1" applyBorder="1" applyAlignment="1">
      <alignment horizontal="center" vertical="center" wrapText="1"/>
    </xf>
    <xf numFmtId="0" fontId="6" fillId="8" borderId="7" xfId="0" applyFont="1" applyFill="1" applyBorder="1" applyAlignment="1">
      <alignment horizontal="center" vertical="center"/>
    </xf>
    <xf numFmtId="0" fontId="6" fillId="8" borderId="10" xfId="0" applyFont="1" applyFill="1" applyBorder="1" applyAlignment="1">
      <alignment horizontal="center" vertical="center"/>
    </xf>
    <xf numFmtId="0" fontId="6" fillId="8" borderId="5" xfId="0" applyFont="1" applyFill="1" applyBorder="1" applyAlignment="1">
      <alignment horizontal="center" vertical="center"/>
    </xf>
    <xf numFmtId="0" fontId="4" fillId="12" borderId="11" xfId="1" applyFont="1" applyFill="1" applyBorder="1" applyAlignment="1">
      <alignment horizontal="center" vertical="center" wrapText="1"/>
    </xf>
    <xf numFmtId="3" fontId="4" fillId="12" borderId="14" xfId="1" applyNumberFormat="1" applyFont="1" applyFill="1" applyBorder="1" applyAlignment="1">
      <alignment horizontal="center" vertical="top" wrapText="1"/>
    </xf>
    <xf numFmtId="3" fontId="4" fillId="12" borderId="24" xfId="1" applyNumberFormat="1" applyFont="1" applyFill="1" applyBorder="1" applyAlignment="1">
      <alignment horizontal="center" vertical="center" wrapText="1"/>
    </xf>
    <xf numFmtId="0" fontId="5" fillId="0" borderId="0" xfId="1" applyFont="1" applyAlignment="1">
      <alignment vertical="center" wrapText="1"/>
    </xf>
    <xf numFmtId="42" fontId="5" fillId="13" borderId="4" xfId="1" applyNumberFormat="1" applyFont="1" applyFill="1" applyBorder="1" applyAlignment="1">
      <alignment horizontal="center" vertical="center" wrapText="1"/>
    </xf>
    <xf numFmtId="42" fontId="6" fillId="0" borderId="2" xfId="0" applyNumberFormat="1" applyFont="1" applyBorder="1" applyAlignment="1">
      <alignment horizontal="center" vertical="center"/>
    </xf>
    <xf numFmtId="42" fontId="6" fillId="8" borderId="2" xfId="0" applyNumberFormat="1" applyFont="1" applyFill="1" applyBorder="1" applyAlignment="1">
      <alignment horizontal="center" vertical="center"/>
    </xf>
    <xf numFmtId="42" fontId="6" fillId="0" borderId="2" xfId="5" applyNumberFormat="1" applyBorder="1" applyAlignment="1">
      <alignment vertical="center"/>
    </xf>
    <xf numFmtId="42" fontId="17" fillId="8" borderId="2" xfId="1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177" fontId="0" fillId="10" borderId="1" xfId="0" applyNumberFormat="1" applyFill="1" applyBorder="1" applyAlignment="1">
      <alignment horizontal="center"/>
    </xf>
    <xf numFmtId="42" fontId="0" fillId="0" borderId="0" xfId="0" applyNumberFormat="1" applyAlignment="1">
      <alignment vertical="top" wrapText="1"/>
    </xf>
    <xf numFmtId="42" fontId="0" fillId="10" borderId="1" xfId="0" applyNumberFormat="1" applyFill="1" applyBorder="1" applyAlignment="1">
      <alignment horizontal="center"/>
    </xf>
    <xf numFmtId="42" fontId="1" fillId="10" borderId="1" xfId="0" applyNumberFormat="1" applyFont="1" applyFill="1" applyBorder="1" applyAlignment="1">
      <alignment horizontal="center"/>
    </xf>
    <xf numFmtId="0" fontId="5" fillId="8" borderId="18" xfId="1" applyFont="1" applyFill="1" applyBorder="1" applyAlignment="1">
      <alignment horizontal="center" vertical="center" wrapText="1"/>
    </xf>
    <xf numFmtId="0" fontId="4" fillId="8" borderId="23" xfId="1" applyFont="1" applyFill="1" applyBorder="1" applyAlignment="1">
      <alignment horizontal="left" vertical="center" wrapText="1"/>
    </xf>
    <xf numFmtId="0" fontId="5" fillId="8" borderId="23" xfId="1" applyFont="1" applyFill="1" applyBorder="1" applyAlignment="1">
      <alignment horizontal="center" vertical="center" wrapText="1"/>
    </xf>
    <xf numFmtId="42" fontId="5" fillId="8" borderId="23" xfId="1" applyNumberFormat="1" applyFont="1" applyFill="1" applyBorder="1" applyAlignment="1">
      <alignment horizontal="center" vertical="center" wrapText="1"/>
    </xf>
    <xf numFmtId="3" fontId="5" fillId="8" borderId="23" xfId="1" applyNumberFormat="1" applyFont="1" applyFill="1" applyBorder="1" applyAlignment="1">
      <alignment horizontal="center" vertical="center" wrapText="1"/>
    </xf>
    <xf numFmtId="3" fontId="5" fillId="8" borderId="19" xfId="1" applyNumberFormat="1" applyFont="1" applyFill="1" applyBorder="1" applyAlignment="1">
      <alignment horizontal="center" vertical="center" wrapText="1"/>
    </xf>
    <xf numFmtId="0" fontId="5" fillId="0" borderId="23" xfId="1" applyFont="1" applyBorder="1" applyAlignment="1">
      <alignment horizontal="center" vertical="center" wrapText="1"/>
    </xf>
    <xf numFmtId="41" fontId="18" fillId="11" borderId="19" xfId="1" applyNumberFormat="1" applyFont="1" applyFill="1" applyBorder="1" applyAlignment="1">
      <alignment horizontal="center" vertical="center" wrapText="1"/>
    </xf>
    <xf numFmtId="167" fontId="6" fillId="8" borderId="24" xfId="5" applyNumberFormat="1" applyFill="1" applyBorder="1" applyAlignment="1">
      <alignment horizontal="center" vertical="center" wrapText="1"/>
    </xf>
    <xf numFmtId="0" fontId="20" fillId="0" borderId="0" xfId="1" applyFont="1" applyAlignment="1">
      <alignment horizontal="left" vertical="center"/>
    </xf>
    <xf numFmtId="0" fontId="18" fillId="11" borderId="31" xfId="1" applyFont="1" applyFill="1" applyBorder="1" applyAlignment="1">
      <alignment horizontal="center" vertical="center" wrapText="1"/>
    </xf>
    <xf numFmtId="0" fontId="18" fillId="8" borderId="32" xfId="1" applyFont="1" applyFill="1" applyBorder="1" applyAlignment="1">
      <alignment horizontal="center" vertical="center"/>
    </xf>
    <xf numFmtId="164" fontId="4" fillId="2" borderId="2" xfId="1" applyNumberFormat="1" applyFont="1" applyFill="1" applyBorder="1" applyAlignment="1">
      <alignment horizontal="center" vertical="center"/>
    </xf>
    <xf numFmtId="168" fontId="5" fillId="0" borderId="9" xfId="1" applyNumberFormat="1" applyFont="1" applyBorder="1" applyAlignment="1">
      <alignment horizontal="center" vertical="center"/>
    </xf>
    <xf numFmtId="0" fontId="5" fillId="18" borderId="1" xfId="1" applyFont="1" applyFill="1" applyBorder="1" applyAlignment="1">
      <alignment horizontal="center" vertical="center"/>
    </xf>
    <xf numFmtId="164" fontId="5" fillId="18" borderId="1" xfId="1" applyNumberFormat="1" applyFont="1" applyFill="1" applyBorder="1" applyAlignment="1">
      <alignment horizontal="left" vertical="center"/>
    </xf>
    <xf numFmtId="164" fontId="5" fillId="0" borderId="1" xfId="1" applyNumberFormat="1" applyFont="1" applyBorder="1" applyAlignment="1">
      <alignment horizontal="left" vertical="center"/>
    </xf>
    <xf numFmtId="168" fontId="5" fillId="8" borderId="1" xfId="1" applyNumberFormat="1" applyFont="1" applyFill="1" applyBorder="1" applyAlignment="1">
      <alignment horizontal="center" vertical="center"/>
    </xf>
    <xf numFmtId="0" fontId="5" fillId="18" borderId="7" xfId="1" applyFont="1" applyFill="1" applyBorder="1" applyAlignment="1">
      <alignment horizontal="center" vertical="center"/>
    </xf>
    <xf numFmtId="0" fontId="12" fillId="8" borderId="20" xfId="0" quotePrefix="1" applyFont="1" applyFill="1" applyBorder="1" applyAlignment="1">
      <alignment horizontal="left" vertical="center" wrapText="1"/>
    </xf>
    <xf numFmtId="0" fontId="12" fillId="0" borderId="7" xfId="0" quotePrefix="1" applyFont="1" applyBorder="1" applyAlignment="1">
      <alignment horizontal="left" vertical="center" wrapText="1"/>
    </xf>
    <xf numFmtId="0" fontId="12" fillId="8" borderId="7" xfId="0" quotePrefix="1" applyFont="1" applyFill="1" applyBorder="1" applyAlignment="1">
      <alignment horizontal="left" vertical="center" wrapText="1"/>
    </xf>
    <xf numFmtId="0" fontId="4" fillId="11" borderId="31" xfId="1" applyFont="1" applyFill="1" applyBorder="1" applyAlignment="1">
      <alignment horizontal="center" vertical="center" wrapText="1"/>
    </xf>
    <xf numFmtId="0" fontId="12" fillId="8" borderId="23" xfId="0" quotePrefix="1" applyFont="1" applyFill="1" applyBorder="1" applyAlignment="1">
      <alignment horizontal="left" vertical="center" wrapText="1"/>
    </xf>
    <xf numFmtId="0" fontId="4" fillId="8" borderId="31" xfId="1" applyFont="1" applyFill="1" applyBorder="1" applyAlignment="1">
      <alignment horizontal="center" vertical="center"/>
    </xf>
    <xf numFmtId="0" fontId="4" fillId="8" borderId="31" xfId="1" applyFont="1" applyFill="1" applyBorder="1" applyAlignment="1">
      <alignment horizontal="center" vertical="center" wrapText="1"/>
    </xf>
    <xf numFmtId="0" fontId="12" fillId="0" borderId="5" xfId="0" quotePrefix="1" applyFont="1" applyBorder="1" applyAlignment="1">
      <alignment horizontal="left" vertical="center" wrapText="1"/>
    </xf>
    <xf numFmtId="42" fontId="5" fillId="5" borderId="1" xfId="1" applyNumberFormat="1" applyFont="1" applyFill="1" applyBorder="1" applyAlignment="1">
      <alignment horizontal="center" vertical="center"/>
    </xf>
    <xf numFmtId="42" fontId="5" fillId="0" borderId="1" xfId="1" applyNumberFormat="1" applyFont="1" applyBorder="1" applyAlignment="1">
      <alignment horizontal="center" vertical="center"/>
    </xf>
    <xf numFmtId="42" fontId="5" fillId="0" borderId="9" xfId="1" applyNumberFormat="1" applyFont="1" applyBorder="1" applyAlignment="1">
      <alignment horizontal="center" vertical="center"/>
    </xf>
    <xf numFmtId="0" fontId="12" fillId="0" borderId="10" xfId="0" quotePrefix="1" applyFont="1" applyBorder="1" applyAlignment="1">
      <alignment horizontal="left" vertical="center" wrapText="1"/>
    </xf>
    <xf numFmtId="168" fontId="5" fillId="8" borderId="4" xfId="1" applyNumberFormat="1" applyFont="1" applyFill="1" applyBorder="1" applyAlignment="1">
      <alignment horizontal="center" vertical="center"/>
    </xf>
    <xf numFmtId="0" fontId="12" fillId="8" borderId="5" xfId="0" quotePrefix="1" applyFont="1" applyFill="1" applyBorder="1" applyAlignment="1">
      <alignment horizontal="left" vertical="center" wrapText="1"/>
    </xf>
    <xf numFmtId="164" fontId="4" fillId="2" borderId="17" xfId="1" applyNumberFormat="1" applyFont="1" applyFill="1" applyBorder="1" applyAlignment="1">
      <alignment horizontal="center" vertical="center"/>
    </xf>
    <xf numFmtId="0" fontId="12" fillId="8" borderId="10" xfId="0" quotePrefix="1" applyFont="1" applyFill="1" applyBorder="1" applyAlignment="1">
      <alignment horizontal="left" vertical="center" wrapText="1"/>
    </xf>
    <xf numFmtId="168" fontId="10" fillId="0" borderId="4" xfId="1" applyNumberFormat="1" applyFont="1" applyBorder="1" applyAlignment="1">
      <alignment horizontal="center" vertical="center"/>
    </xf>
    <xf numFmtId="42" fontId="10" fillId="0" borderId="4" xfId="1" applyNumberFormat="1" applyFont="1" applyBorder="1" applyAlignment="1">
      <alignment horizontal="center" vertical="center"/>
    </xf>
    <xf numFmtId="168" fontId="5" fillId="6" borderId="4" xfId="1" applyNumberFormat="1" applyFont="1" applyFill="1" applyBorder="1" applyAlignment="1">
      <alignment horizontal="center" vertical="center"/>
    </xf>
    <xf numFmtId="42" fontId="5" fillId="6" borderId="4" xfId="1" applyNumberFormat="1" applyFont="1" applyFill="1" applyBorder="1" applyAlignment="1">
      <alignment horizontal="center" vertical="center"/>
    </xf>
    <xf numFmtId="164" fontId="5" fillId="6" borderId="4" xfId="1" applyNumberFormat="1" applyFont="1" applyFill="1" applyBorder="1" applyAlignment="1">
      <alignment horizontal="center" vertical="center"/>
    </xf>
    <xf numFmtId="0" fontId="5" fillId="0" borderId="9" xfId="1" applyFont="1" applyBorder="1" applyAlignment="1">
      <alignment horizontal="center" vertical="center"/>
    </xf>
    <xf numFmtId="168" fontId="5" fillId="5" borderId="9" xfId="1" applyNumberFormat="1" applyFont="1" applyFill="1" applyBorder="1" applyAlignment="1">
      <alignment horizontal="center" vertical="center"/>
    </xf>
    <xf numFmtId="164" fontId="5" fillId="5" borderId="9" xfId="1" applyNumberFormat="1" applyFont="1" applyFill="1" applyBorder="1" applyAlignment="1">
      <alignment horizontal="center" vertical="center"/>
    </xf>
    <xf numFmtId="168" fontId="5" fillId="5" borderId="4" xfId="1" applyNumberFormat="1" applyFont="1" applyFill="1" applyBorder="1" applyAlignment="1">
      <alignment horizontal="center" vertical="center"/>
    </xf>
    <xf numFmtId="42" fontId="5" fillId="5" borderId="4" xfId="1" applyNumberFormat="1" applyFont="1" applyFill="1" applyBorder="1" applyAlignment="1">
      <alignment horizontal="center" vertical="center"/>
    </xf>
    <xf numFmtId="42" fontId="5" fillId="5" borderId="9" xfId="1" applyNumberFormat="1" applyFont="1" applyFill="1" applyBorder="1" applyAlignment="1">
      <alignment horizontal="center" vertical="center"/>
    </xf>
    <xf numFmtId="0" fontId="25" fillId="7" borderId="1" xfId="0" applyFont="1" applyFill="1" applyBorder="1" applyAlignment="1">
      <alignment horizontal="center"/>
    </xf>
    <xf numFmtId="0" fontId="25" fillId="19" borderId="1" xfId="0" applyFont="1" applyFill="1" applyBorder="1" applyAlignment="1">
      <alignment horizontal="center"/>
    </xf>
    <xf numFmtId="0" fontId="25" fillId="20" borderId="1" xfId="5" applyFont="1" applyFill="1" applyBorder="1" applyAlignment="1">
      <alignment horizontal="center" vertical="center"/>
    </xf>
    <xf numFmtId="0" fontId="25" fillId="21" borderId="1" xfId="5" applyFont="1" applyFill="1" applyBorder="1" applyAlignment="1">
      <alignment horizontal="center" vertical="center"/>
    </xf>
    <xf numFmtId="0" fontId="25" fillId="22" borderId="1" xfId="5" applyFont="1" applyFill="1" applyBorder="1" applyAlignment="1">
      <alignment horizontal="center" vertical="center"/>
    </xf>
    <xf numFmtId="0" fontId="25" fillId="23" borderId="1" xfId="5" applyFont="1" applyFill="1" applyBorder="1" applyAlignment="1">
      <alignment horizontal="center" vertical="center"/>
    </xf>
    <xf numFmtId="41" fontId="25" fillId="7" borderId="1" xfId="13" applyFont="1" applyFill="1" applyBorder="1"/>
    <xf numFmtId="0" fontId="25" fillId="7" borderId="1" xfId="13" applyNumberFormat="1" applyFont="1" applyFill="1" applyBorder="1" applyAlignment="1">
      <alignment horizontal="center" vertical="center"/>
    </xf>
    <xf numFmtId="0" fontId="25" fillId="0" borderId="1" xfId="5" applyFont="1" applyBorder="1" applyAlignment="1">
      <alignment horizontal="center" vertical="center"/>
    </xf>
    <xf numFmtId="0" fontId="25" fillId="7" borderId="16" xfId="13" applyNumberFormat="1" applyFont="1" applyFill="1" applyBorder="1" applyAlignment="1">
      <alignment horizontal="center" vertical="center"/>
    </xf>
    <xf numFmtId="0" fontId="26" fillId="0" borderId="0" xfId="0" applyFont="1"/>
    <xf numFmtId="0" fontId="25" fillId="20" borderId="34" xfId="5" applyFont="1" applyFill="1" applyBorder="1" applyAlignment="1">
      <alignment horizontal="center" vertical="center"/>
    </xf>
    <xf numFmtId="1" fontId="25" fillId="21" borderId="34" xfId="5" applyNumberFormat="1" applyFont="1" applyFill="1" applyBorder="1" applyAlignment="1">
      <alignment horizontal="center" vertical="center"/>
    </xf>
    <xf numFmtId="0" fontId="25" fillId="22" borderId="34" xfId="5" applyFont="1" applyFill="1" applyBorder="1" applyAlignment="1">
      <alignment horizontal="center" vertical="center"/>
    </xf>
    <xf numFmtId="0" fontId="25" fillId="23" borderId="34" xfId="5" applyFont="1" applyFill="1" applyBorder="1" applyAlignment="1">
      <alignment horizontal="center" vertical="center"/>
    </xf>
    <xf numFmtId="0" fontId="0" fillId="0" borderId="34" xfId="0" applyBorder="1" applyAlignment="1">
      <alignment horizontal="left"/>
    </xf>
    <xf numFmtId="0" fontId="26" fillId="0" borderId="34" xfId="0" applyFont="1" applyBorder="1"/>
    <xf numFmtId="0" fontId="25" fillId="7" borderId="1" xfId="0" applyFont="1" applyFill="1" applyBorder="1" applyAlignment="1">
      <alignment horizontal="left" vertical="center"/>
    </xf>
    <xf numFmtId="0" fontId="25" fillId="0" borderId="1" xfId="0" applyFont="1" applyBorder="1" applyAlignment="1">
      <alignment horizontal="center" wrapText="1"/>
    </xf>
    <xf numFmtId="176" fontId="25" fillId="0" borderId="1" xfId="0" applyNumberFormat="1" applyFont="1" applyBorder="1" applyAlignment="1">
      <alignment horizontal="center" wrapText="1"/>
    </xf>
    <xf numFmtId="176" fontId="25" fillId="0" borderId="1" xfId="5" applyNumberFormat="1" applyFont="1" applyBorder="1" applyAlignment="1">
      <alignment horizontal="center" vertical="center"/>
    </xf>
    <xf numFmtId="0" fontId="18" fillId="8" borderId="4" xfId="1" applyFont="1" applyFill="1" applyBorder="1" applyAlignment="1">
      <alignment horizontal="center" vertical="center"/>
    </xf>
    <xf numFmtId="0" fontId="18" fillId="8" borderId="9" xfId="1" applyFont="1" applyFill="1" applyBorder="1" applyAlignment="1">
      <alignment horizontal="center" vertical="center"/>
    </xf>
    <xf numFmtId="0" fontId="18" fillId="0" borderId="18" xfId="1" applyFont="1" applyBorder="1" applyAlignment="1">
      <alignment horizontal="center" vertical="center"/>
    </xf>
    <xf numFmtId="0" fontId="18" fillId="0" borderId="31" xfId="1" applyFont="1" applyBorder="1" applyAlignment="1">
      <alignment horizontal="center" vertical="center"/>
    </xf>
    <xf numFmtId="42" fontId="15" fillId="9" borderId="23" xfId="5" applyNumberFormat="1" applyFont="1" applyFill="1" applyBorder="1" applyAlignment="1">
      <alignment horizontal="center" vertical="center"/>
    </xf>
    <xf numFmtId="167" fontId="6" fillId="0" borderId="19" xfId="5" applyNumberFormat="1" applyBorder="1" applyAlignment="1">
      <alignment horizontal="center" vertical="center"/>
    </xf>
    <xf numFmtId="0" fontId="0" fillId="0" borderId="0" xfId="0" applyAlignment="1">
      <alignment wrapText="1"/>
    </xf>
    <xf numFmtId="172" fontId="19" fillId="8" borderId="15" xfId="0" applyNumberFormat="1" applyFont="1" applyFill="1" applyBorder="1" applyAlignment="1">
      <alignment horizontal="center" vertical="center" wrapText="1"/>
    </xf>
    <xf numFmtId="172" fontId="19" fillId="8" borderId="23" xfId="0" applyNumberFormat="1" applyFont="1" applyFill="1" applyBorder="1" applyAlignment="1">
      <alignment horizontal="center" vertical="center" wrapText="1"/>
    </xf>
    <xf numFmtId="172" fontId="19" fillId="0" borderId="23" xfId="0" applyNumberFormat="1" applyFont="1" applyBorder="1" applyAlignment="1">
      <alignment horizontal="center" vertical="center" wrapText="1"/>
    </xf>
    <xf numFmtId="0" fontId="18" fillId="8" borderId="18" xfId="1" applyFont="1" applyFill="1" applyBorder="1" applyAlignment="1">
      <alignment horizontal="center" vertical="center"/>
    </xf>
    <xf numFmtId="0" fontId="18" fillId="8" borderId="31" xfId="1" applyFont="1" applyFill="1" applyBorder="1" applyAlignment="1">
      <alignment horizontal="center" vertical="center"/>
    </xf>
    <xf numFmtId="167" fontId="6" fillId="8" borderId="19" xfId="5" applyNumberFormat="1" applyFill="1" applyBorder="1" applyAlignment="1">
      <alignment horizontal="center" vertical="center" wrapText="1"/>
    </xf>
    <xf numFmtId="0" fontId="17" fillId="8" borderId="19" xfId="3" applyNumberFormat="1" applyFont="1" applyFill="1" applyBorder="1" applyAlignment="1" applyProtection="1">
      <alignment horizontal="center" vertical="center" wrapText="1"/>
    </xf>
    <xf numFmtId="0" fontId="18" fillId="8" borderId="23" xfId="1" applyFont="1" applyFill="1" applyBorder="1" applyAlignment="1">
      <alignment horizontal="center" vertical="center"/>
    </xf>
    <xf numFmtId="172" fontId="19" fillId="8" borderId="23" xfId="0" applyNumberFormat="1" applyFont="1" applyFill="1" applyBorder="1" applyAlignment="1">
      <alignment horizontal="center" vertical="center"/>
    </xf>
    <xf numFmtId="0" fontId="18" fillId="11" borderId="33" xfId="1" applyFont="1" applyFill="1" applyBorder="1" applyAlignment="1">
      <alignment horizontal="center" vertical="center" wrapText="1"/>
    </xf>
    <xf numFmtId="41" fontId="18" fillId="11" borderId="24" xfId="1" applyNumberFormat="1" applyFont="1" applyFill="1" applyBorder="1" applyAlignment="1">
      <alignment horizontal="center" vertical="center" wrapText="1"/>
    </xf>
    <xf numFmtId="167" fontId="6" fillId="8" borderId="23" xfId="5" applyNumberFormat="1" applyFill="1" applyBorder="1" applyAlignment="1">
      <alignment horizontal="center" vertical="center" wrapText="1"/>
    </xf>
    <xf numFmtId="42" fontId="15" fillId="9" borderId="3" xfId="5" applyNumberFormat="1" applyFont="1" applyFill="1" applyBorder="1" applyAlignment="1">
      <alignment vertical="center"/>
    </xf>
    <xf numFmtId="42" fontId="15" fillId="9" borderId="6" xfId="5" applyNumberFormat="1" applyFont="1" applyFill="1" applyBorder="1" applyAlignment="1">
      <alignment vertical="center"/>
    </xf>
    <xf numFmtId="42" fontId="15" fillId="9" borderId="8" xfId="5" applyNumberFormat="1" applyFont="1" applyFill="1" applyBorder="1" applyAlignment="1">
      <alignment vertical="center"/>
    </xf>
    <xf numFmtId="172" fontId="19" fillId="0" borderId="5" xfId="0" applyNumberFormat="1" applyFont="1" applyBorder="1" applyAlignment="1">
      <alignment horizontal="center" vertical="center"/>
    </xf>
    <xf numFmtId="172" fontId="19" fillId="0" borderId="7" xfId="0" applyNumberFormat="1" applyFont="1" applyBorder="1" applyAlignment="1">
      <alignment horizontal="center" vertical="center"/>
    </xf>
    <xf numFmtId="172" fontId="19" fillId="0" borderId="10" xfId="0" applyNumberFormat="1" applyFont="1" applyBorder="1" applyAlignment="1">
      <alignment horizontal="center" vertical="center"/>
    </xf>
    <xf numFmtId="0" fontId="18" fillId="0" borderId="11" xfId="1" applyFont="1" applyBorder="1" applyAlignment="1">
      <alignment horizontal="center" vertical="center"/>
    </xf>
    <xf numFmtId="0" fontId="6" fillId="8" borderId="18" xfId="0" applyFont="1" applyFill="1" applyBorder="1" applyAlignment="1">
      <alignment horizontal="left" vertical="center"/>
    </xf>
    <xf numFmtId="0" fontId="6" fillId="8" borderId="23" xfId="0" applyFont="1" applyFill="1" applyBorder="1" applyAlignment="1">
      <alignment horizontal="center" vertical="center"/>
    </xf>
    <xf numFmtId="3" fontId="6" fillId="8" borderId="23" xfId="0" applyNumberFormat="1" applyFont="1" applyFill="1" applyBorder="1" applyAlignment="1">
      <alignment horizontal="center" vertical="center"/>
    </xf>
    <xf numFmtId="174" fontId="19" fillId="8" borderId="23" xfId="0" applyNumberFormat="1" applyFont="1" applyFill="1" applyBorder="1" applyAlignment="1">
      <alignment horizontal="center" vertical="center" wrapText="1"/>
    </xf>
    <xf numFmtId="175" fontId="6" fillId="15" borderId="23" xfId="0" applyNumberFormat="1" applyFont="1" applyFill="1" applyBorder="1" applyAlignment="1">
      <alignment horizontal="right" vertical="center"/>
    </xf>
    <xf numFmtId="173" fontId="6" fillId="8" borderId="23" xfId="0" applyNumberFormat="1" applyFont="1" applyFill="1" applyBorder="1" applyAlignment="1">
      <alignment vertical="center"/>
    </xf>
    <xf numFmtId="3" fontId="6" fillId="0" borderId="23" xfId="0" applyNumberFormat="1" applyFont="1" applyBorder="1" applyAlignment="1">
      <alignment horizontal="center" vertical="center" wrapText="1"/>
    </xf>
    <xf numFmtId="3" fontId="6" fillId="0" borderId="19" xfId="0" applyNumberFormat="1" applyFont="1" applyBorder="1" applyAlignment="1">
      <alignment horizontal="center" vertical="center" wrapText="1"/>
    </xf>
    <xf numFmtId="0" fontId="5" fillId="0" borderId="18" xfId="1" applyFont="1" applyBorder="1" applyAlignment="1">
      <alignment horizontal="left" vertical="center"/>
    </xf>
    <xf numFmtId="0" fontId="4" fillId="0" borderId="23" xfId="1" applyFont="1" applyBorder="1" applyAlignment="1">
      <alignment horizontal="left" vertical="center" wrapText="1"/>
    </xf>
    <xf numFmtId="0" fontId="5" fillId="0" borderId="23" xfId="1" applyFont="1" applyBorder="1" applyAlignment="1">
      <alignment horizontal="center" vertical="center"/>
    </xf>
    <xf numFmtId="3" fontId="5" fillId="0" borderId="23" xfId="1" applyNumberFormat="1" applyFont="1" applyBorder="1" applyAlignment="1">
      <alignment horizontal="center" vertical="center"/>
    </xf>
    <xf numFmtId="169" fontId="5" fillId="0" borderId="23" xfId="1" applyNumberFormat="1" applyFont="1" applyBorder="1" applyAlignment="1">
      <alignment horizontal="center" vertical="center" wrapText="1"/>
    </xf>
    <xf numFmtId="42" fontId="5" fillId="13" borderId="23" xfId="1" applyNumberFormat="1" applyFont="1" applyFill="1" applyBorder="1" applyAlignment="1">
      <alignment horizontal="center" vertical="center" wrapText="1"/>
    </xf>
    <xf numFmtId="170" fontId="5" fillId="0" borderId="23" xfId="1" applyNumberFormat="1" applyFont="1" applyBorder="1" applyAlignment="1">
      <alignment horizontal="center" vertical="center"/>
    </xf>
    <xf numFmtId="0" fontId="4" fillId="11" borderId="33" xfId="1" applyFont="1" applyFill="1" applyBorder="1" applyAlignment="1">
      <alignment horizontal="center" vertical="center" wrapText="1"/>
    </xf>
    <xf numFmtId="3" fontId="4" fillId="13" borderId="24" xfId="1" applyNumberFormat="1" applyFont="1" applyFill="1" applyBorder="1" applyAlignment="1">
      <alignment horizontal="center" vertical="center" wrapText="1"/>
    </xf>
    <xf numFmtId="0" fontId="5" fillId="8" borderId="31" xfId="1" applyFont="1" applyFill="1" applyBorder="1" applyAlignment="1">
      <alignment horizontal="center" vertical="center"/>
    </xf>
    <xf numFmtId="164" fontId="5" fillId="3" borderId="19" xfId="1" applyNumberFormat="1" applyFont="1" applyFill="1" applyBorder="1" applyAlignment="1">
      <alignment horizontal="center" vertical="center"/>
    </xf>
    <xf numFmtId="0" fontId="4" fillId="0" borderId="18" xfId="1" applyFont="1" applyBorder="1" applyAlignment="1">
      <alignment horizontal="left" vertical="center" wrapText="1"/>
    </xf>
    <xf numFmtId="0" fontId="5" fillId="0" borderId="31" xfId="1" applyFont="1" applyBorder="1" applyAlignment="1">
      <alignment horizontal="center" vertical="center" wrapText="1"/>
    </xf>
    <xf numFmtId="42" fontId="4" fillId="9" borderId="23" xfId="1" applyNumberFormat="1" applyFont="1" applyFill="1" applyBorder="1" applyAlignment="1">
      <alignment horizontal="center" vertical="center" wrapText="1"/>
    </xf>
    <xf numFmtId="3" fontId="5" fillId="0" borderId="23" xfId="1" applyNumberFormat="1" applyFont="1" applyBorder="1" applyAlignment="1">
      <alignment horizontal="center" vertical="center" wrapText="1"/>
    </xf>
    <xf numFmtId="42" fontId="5" fillId="15" borderId="19" xfId="1" applyNumberFormat="1" applyFont="1" applyFill="1" applyBorder="1" applyAlignment="1">
      <alignment horizontal="center" vertical="center" wrapText="1"/>
    </xf>
    <xf numFmtId="0" fontId="18" fillId="0" borderId="14" xfId="1" applyFont="1" applyBorder="1" applyAlignment="1">
      <alignment horizontal="center" vertical="center"/>
    </xf>
    <xf numFmtId="172" fontId="19" fillId="0" borderId="14" xfId="0" applyNumberFormat="1" applyFont="1" applyBorder="1" applyAlignment="1">
      <alignment horizontal="center" vertical="center"/>
    </xf>
    <xf numFmtId="167" fontId="6" fillId="0" borderId="14" xfId="5" applyNumberFormat="1" applyBorder="1" applyAlignment="1">
      <alignment horizontal="center" vertical="center"/>
    </xf>
    <xf numFmtId="0" fontId="17" fillId="0" borderId="24" xfId="3" applyNumberFormat="1" applyFont="1" applyBorder="1" applyAlignment="1" applyProtection="1">
      <alignment horizontal="center" vertical="center" wrapText="1"/>
    </xf>
    <xf numFmtId="0" fontId="17" fillId="0" borderId="2" xfId="1" applyFont="1" applyBorder="1" applyAlignment="1">
      <alignment horizontal="center" vertical="center" wrapText="1"/>
    </xf>
    <xf numFmtId="0" fontId="17" fillId="0" borderId="1" xfId="1" applyFont="1" applyBorder="1" applyAlignment="1">
      <alignment horizontal="center" vertical="center" wrapText="1"/>
    </xf>
    <xf numFmtId="0" fontId="17" fillId="0" borderId="9" xfId="1" applyFont="1" applyBorder="1" applyAlignment="1">
      <alignment horizontal="center" vertical="center" wrapText="1"/>
    </xf>
    <xf numFmtId="41" fontId="17" fillId="8" borderId="20" xfId="1" applyNumberFormat="1" applyFont="1" applyFill="1" applyBorder="1" applyAlignment="1">
      <alignment horizontal="center" vertical="center" wrapText="1"/>
    </xf>
    <xf numFmtId="41" fontId="17" fillId="8" borderId="7" xfId="1" applyNumberFormat="1" applyFont="1" applyFill="1" applyBorder="1" applyAlignment="1">
      <alignment horizontal="center" vertical="center" wrapText="1"/>
    </xf>
    <xf numFmtId="41" fontId="17" fillId="8" borderId="10" xfId="1" applyNumberFormat="1" applyFont="1" applyFill="1" applyBorder="1" applyAlignment="1">
      <alignment horizontal="center" vertical="center" wrapText="1"/>
    </xf>
    <xf numFmtId="41" fontId="17" fillId="8" borderId="5" xfId="1" applyNumberFormat="1" applyFont="1" applyFill="1" applyBorder="1" applyAlignment="1">
      <alignment horizontal="center" vertical="center" wrapText="1"/>
    </xf>
    <xf numFmtId="0" fontId="6" fillId="8" borderId="10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17" fillId="8" borderId="14" xfId="1" applyFont="1" applyFill="1" applyBorder="1" applyAlignment="1">
      <alignment horizontal="center" vertical="center" wrapText="1"/>
    </xf>
    <xf numFmtId="0" fontId="17" fillId="0" borderId="14" xfId="1" applyFont="1" applyBorder="1" applyAlignment="1">
      <alignment horizontal="center" vertical="center" wrapText="1"/>
    </xf>
    <xf numFmtId="0" fontId="17" fillId="0" borderId="17" xfId="1" applyFont="1" applyBorder="1" applyAlignment="1">
      <alignment horizontal="center" vertical="center" wrapText="1"/>
    </xf>
    <xf numFmtId="0" fontId="17" fillId="8" borderId="15" xfId="1" applyFont="1" applyFill="1" applyBorder="1" applyAlignment="1">
      <alignment horizontal="center" vertical="center" wrapText="1"/>
    </xf>
    <xf numFmtId="0" fontId="15" fillId="8" borderId="23" xfId="0" applyFont="1" applyFill="1" applyBorder="1" applyAlignment="1">
      <alignment vertical="center" wrapText="1"/>
    </xf>
    <xf numFmtId="0" fontId="6" fillId="0" borderId="11" xfId="0" applyFont="1" applyBorder="1" applyAlignment="1">
      <alignment horizontal="left" vertical="center"/>
    </xf>
    <xf numFmtId="0" fontId="15" fillId="0" borderId="14" xfId="0" applyFont="1" applyBorder="1" applyAlignment="1">
      <alignment horizontal="left" vertical="center" wrapText="1"/>
    </xf>
    <xf numFmtId="0" fontId="6" fillId="0" borderId="14" xfId="0" applyFont="1" applyBorder="1" applyAlignment="1">
      <alignment horizontal="center" vertical="center"/>
    </xf>
    <xf numFmtId="3" fontId="6" fillId="0" borderId="14" xfId="0" applyNumberFormat="1" applyFont="1" applyBorder="1" applyAlignment="1">
      <alignment horizontal="center" vertical="center" wrapText="1"/>
    </xf>
    <xf numFmtId="3" fontId="6" fillId="0" borderId="14" xfId="0" applyNumberFormat="1" applyFont="1" applyBorder="1" applyAlignment="1">
      <alignment horizontal="center" vertical="center"/>
    </xf>
    <xf numFmtId="174" fontId="19" fillId="0" borderId="14" xfId="0" applyNumberFormat="1" applyFont="1" applyBorder="1" applyAlignment="1">
      <alignment horizontal="center" vertical="center" wrapText="1"/>
    </xf>
    <xf numFmtId="175" fontId="6" fillId="15" borderId="14" xfId="0" applyNumberFormat="1" applyFont="1" applyFill="1" applyBorder="1" applyAlignment="1">
      <alignment horizontal="right" vertical="center"/>
    </xf>
    <xf numFmtId="173" fontId="6" fillId="0" borderId="14" xfId="0" applyNumberFormat="1" applyFont="1" applyBorder="1" applyAlignment="1">
      <alignment vertical="center"/>
    </xf>
    <xf numFmtId="3" fontId="5" fillId="0" borderId="24" xfId="1" applyNumberFormat="1" applyFont="1" applyBorder="1" applyAlignment="1">
      <alignment horizontal="center" vertical="center" wrapText="1"/>
    </xf>
    <xf numFmtId="0" fontId="6" fillId="0" borderId="13" xfId="0" applyFont="1" applyBorder="1" applyAlignment="1">
      <alignment horizontal="left" vertical="center"/>
    </xf>
    <xf numFmtId="0" fontId="15" fillId="0" borderId="17" xfId="0" applyFont="1" applyBorder="1" applyAlignment="1">
      <alignment horizontal="left" vertical="center" wrapText="1"/>
    </xf>
    <xf numFmtId="0" fontId="6" fillId="0" borderId="17" xfId="0" applyFont="1" applyBorder="1" applyAlignment="1">
      <alignment horizontal="center" vertical="center"/>
    </xf>
    <xf numFmtId="172" fontId="19" fillId="0" borderId="17" xfId="0" applyNumberFormat="1" applyFont="1" applyBorder="1" applyAlignment="1">
      <alignment horizontal="center" vertical="center"/>
    </xf>
    <xf numFmtId="3" fontId="6" fillId="0" borderId="17" xfId="0" applyNumberFormat="1" applyFont="1" applyBorder="1" applyAlignment="1">
      <alignment horizontal="center" vertical="center" wrapText="1"/>
    </xf>
    <xf numFmtId="3" fontId="6" fillId="0" borderId="17" xfId="0" applyNumberFormat="1" applyFont="1" applyBorder="1" applyAlignment="1">
      <alignment horizontal="center" vertical="center"/>
    </xf>
    <xf numFmtId="174" fontId="19" fillId="0" borderId="17" xfId="0" applyNumberFormat="1" applyFont="1" applyBorder="1" applyAlignment="1">
      <alignment horizontal="center" vertical="center" wrapText="1"/>
    </xf>
    <xf numFmtId="175" fontId="6" fillId="15" borderId="17" xfId="0" applyNumberFormat="1" applyFont="1" applyFill="1" applyBorder="1" applyAlignment="1">
      <alignment horizontal="right" vertical="center"/>
    </xf>
    <xf numFmtId="173" fontId="6" fillId="0" borderId="17" xfId="0" applyNumberFormat="1" applyFont="1" applyBorder="1" applyAlignment="1">
      <alignment vertical="center"/>
    </xf>
    <xf numFmtId="3" fontId="6" fillId="0" borderId="25" xfId="0" applyNumberFormat="1" applyFont="1" applyBorder="1" applyAlignment="1">
      <alignment horizontal="center" vertical="center" wrapText="1"/>
    </xf>
    <xf numFmtId="0" fontId="5" fillId="0" borderId="22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left" vertical="center" wrapText="1"/>
    </xf>
    <xf numFmtId="0" fontId="5" fillId="0" borderId="2" xfId="1" applyFont="1" applyBorder="1" applyAlignment="1">
      <alignment horizontal="center" vertical="center" wrapText="1"/>
    </xf>
    <xf numFmtId="3" fontId="5" fillId="0" borderId="2" xfId="1" applyNumberFormat="1" applyFont="1" applyBorder="1" applyAlignment="1">
      <alignment horizontal="center" vertical="center" wrapText="1"/>
    </xf>
    <xf numFmtId="42" fontId="5" fillId="13" borderId="2" xfId="1" applyNumberFormat="1" applyFont="1" applyFill="1" applyBorder="1" applyAlignment="1">
      <alignment horizontal="center" vertical="center" wrapText="1"/>
    </xf>
    <xf numFmtId="42" fontId="5" fillId="0" borderId="2" xfId="1" applyNumberFormat="1" applyFont="1" applyBorder="1" applyAlignment="1">
      <alignment horizontal="center" vertical="center" wrapText="1"/>
    </xf>
    <xf numFmtId="3" fontId="5" fillId="0" borderId="20" xfId="1" applyNumberFormat="1" applyFont="1" applyBorder="1" applyAlignment="1">
      <alignment horizontal="center" vertical="center" wrapText="1"/>
    </xf>
    <xf numFmtId="177" fontId="0" fillId="0" borderId="4" xfId="0" applyNumberFormat="1" applyBorder="1" applyAlignment="1">
      <alignment horizontal="center"/>
    </xf>
    <xf numFmtId="42" fontId="0" fillId="0" borderId="4" xfId="0" applyNumberFormat="1" applyBorder="1" applyAlignment="1">
      <alignment horizontal="center"/>
    </xf>
    <xf numFmtId="42" fontId="1" fillId="0" borderId="4" xfId="0" applyNumberFormat="1" applyFont="1" applyBorder="1" applyAlignment="1">
      <alignment horizontal="center"/>
    </xf>
    <xf numFmtId="177" fontId="1" fillId="0" borderId="5" xfId="0" applyNumberFormat="1" applyFont="1" applyBorder="1" applyAlignment="1">
      <alignment horizontal="center"/>
    </xf>
    <xf numFmtId="0" fontId="0" fillId="10" borderId="6" xfId="0" applyFill="1" applyBorder="1" applyAlignment="1">
      <alignment horizontal="center"/>
    </xf>
    <xf numFmtId="177" fontId="1" fillId="10" borderId="7" xfId="0" applyNumberFormat="1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1" fillId="10" borderId="6" xfId="0" applyFont="1" applyFill="1" applyBorder="1" applyAlignment="1">
      <alignment horizontal="center"/>
    </xf>
    <xf numFmtId="0" fontId="0" fillId="7" borderId="8" xfId="0" applyFill="1" applyBorder="1" applyAlignment="1">
      <alignment horizontal="center"/>
    </xf>
    <xf numFmtId="0" fontId="17" fillId="8" borderId="32" xfId="1" applyFont="1" applyFill="1" applyBorder="1" applyAlignment="1">
      <alignment horizontal="center" vertical="center"/>
    </xf>
    <xf numFmtId="0" fontId="17" fillId="0" borderId="31" xfId="1" applyFont="1" applyBorder="1" applyAlignment="1">
      <alignment horizontal="center" vertical="center"/>
    </xf>
    <xf numFmtId="0" fontId="17" fillId="8" borderId="31" xfId="1" applyFont="1" applyFill="1" applyBorder="1" applyAlignment="1">
      <alignment horizontal="center" vertical="center"/>
    </xf>
    <xf numFmtId="42" fontId="17" fillId="8" borderId="2" xfId="1" applyNumberFormat="1" applyFont="1" applyFill="1" applyBorder="1" applyAlignment="1">
      <alignment horizontal="center" vertical="center"/>
    </xf>
    <xf numFmtId="42" fontId="17" fillId="8" borderId="1" xfId="1" applyNumberFormat="1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25" fillId="0" borderId="1" xfId="5" applyFont="1" applyBorder="1" applyAlignment="1">
      <alignment horizontal="center" vertical="center" wrapText="1"/>
    </xf>
    <xf numFmtId="0" fontId="25" fillId="24" borderId="1" xfId="0" applyFont="1" applyFill="1" applyBorder="1" applyAlignment="1">
      <alignment horizontal="center"/>
    </xf>
    <xf numFmtId="0" fontId="25" fillId="7" borderId="1" xfId="0" applyFont="1" applyFill="1" applyBorder="1" applyAlignment="1">
      <alignment horizontal="right" vertical="center" indent="1"/>
    </xf>
    <xf numFmtId="41" fontId="25" fillId="7" borderId="1" xfId="13" applyFont="1" applyFill="1" applyBorder="1" applyAlignment="1">
      <alignment horizontal="right" indent="1"/>
    </xf>
    <xf numFmtId="41" fontId="25" fillId="7" borderId="16" xfId="13" applyFont="1" applyFill="1" applyBorder="1" applyAlignment="1">
      <alignment horizontal="right" indent="1"/>
    </xf>
    <xf numFmtId="0" fontId="25" fillId="0" borderId="0" xfId="0" applyFont="1" applyAlignment="1">
      <alignment horizontal="center"/>
    </xf>
    <xf numFmtId="0" fontId="25" fillId="24" borderId="0" xfId="0" applyFont="1" applyFill="1" applyAlignment="1">
      <alignment horizontal="center"/>
    </xf>
    <xf numFmtId="0" fontId="25" fillId="19" borderId="0" xfId="0" applyFont="1" applyFill="1" applyAlignment="1">
      <alignment horizontal="center"/>
    </xf>
    <xf numFmtId="0" fontId="2" fillId="0" borderId="0" xfId="0" applyFont="1"/>
    <xf numFmtId="0" fontId="4" fillId="8" borderId="13" xfId="1" applyFont="1" applyFill="1" applyBorder="1" applyAlignment="1">
      <alignment horizontal="center" vertical="center" wrapText="1"/>
    </xf>
    <xf numFmtId="0" fontId="17" fillId="8" borderId="16" xfId="1" applyFont="1" applyFill="1" applyBorder="1" applyAlignment="1">
      <alignment horizontal="center" vertical="center" wrapText="1"/>
    </xf>
    <xf numFmtId="172" fontId="19" fillId="8" borderId="16" xfId="0" applyNumberFormat="1" applyFont="1" applyFill="1" applyBorder="1" applyAlignment="1">
      <alignment horizontal="center" vertical="center"/>
    </xf>
    <xf numFmtId="0" fontId="6" fillId="8" borderId="21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68" fontId="10" fillId="0" borderId="2" xfId="1" applyNumberFormat="1" applyFont="1" applyBorder="1" applyAlignment="1">
      <alignment horizontal="center" vertical="center"/>
    </xf>
    <xf numFmtId="164" fontId="5" fillId="0" borderId="2" xfId="1" applyNumberFormat="1" applyFont="1" applyBorder="1" applyAlignment="1">
      <alignment horizontal="center" vertical="center"/>
    </xf>
    <xf numFmtId="168" fontId="5" fillId="6" borderId="1" xfId="1" applyNumberFormat="1" applyFont="1" applyFill="1" applyBorder="1" applyAlignment="1">
      <alignment horizontal="center" vertical="center"/>
    </xf>
    <xf numFmtId="42" fontId="5" fillId="6" borderId="1" xfId="1" applyNumberFormat="1" applyFont="1" applyFill="1" applyBorder="1" applyAlignment="1">
      <alignment horizontal="center" vertical="center"/>
    </xf>
    <xf numFmtId="164" fontId="9" fillId="2" borderId="1" xfId="1" applyNumberFormat="1" applyFont="1" applyFill="1" applyBorder="1" applyAlignment="1">
      <alignment horizontal="center" vertical="center"/>
    </xf>
    <xf numFmtId="164" fontId="9" fillId="2" borderId="4" xfId="1" applyNumberFormat="1" applyFont="1" applyFill="1" applyBorder="1" applyAlignment="1">
      <alignment horizontal="center" vertical="center"/>
    </xf>
    <xf numFmtId="0" fontId="5" fillId="18" borderId="9" xfId="1" applyFont="1" applyFill="1" applyBorder="1" applyAlignment="1">
      <alignment horizontal="center" vertical="center"/>
    </xf>
    <xf numFmtId="164" fontId="5" fillId="18" borderId="9" xfId="1" applyNumberFormat="1" applyFont="1" applyFill="1" applyBorder="1" applyAlignment="1">
      <alignment horizontal="left" vertical="center"/>
    </xf>
    <xf numFmtId="168" fontId="5" fillId="8" borderId="16" xfId="1" applyNumberFormat="1" applyFont="1" applyFill="1" applyBorder="1" applyAlignment="1">
      <alignment horizontal="center" vertical="center"/>
    </xf>
    <xf numFmtId="42" fontId="5" fillId="8" borderId="16" xfId="1" applyNumberFormat="1" applyFont="1" applyFill="1" applyBorder="1" applyAlignment="1">
      <alignment horizontal="center" vertical="center"/>
    </xf>
    <xf numFmtId="164" fontId="4" fillId="2" borderId="15" xfId="1" applyNumberFormat="1" applyFont="1" applyFill="1" applyBorder="1" applyAlignment="1">
      <alignment horizontal="center" vertical="center"/>
    </xf>
    <xf numFmtId="0" fontId="12" fillId="8" borderId="21" xfId="0" quotePrefix="1" applyFont="1" applyFill="1" applyBorder="1" applyAlignment="1">
      <alignment horizontal="left" vertical="center" wrapText="1"/>
    </xf>
    <xf numFmtId="168" fontId="5" fillId="8" borderId="17" xfId="1" applyNumberFormat="1" applyFont="1" applyFill="1" applyBorder="1" applyAlignment="1">
      <alignment horizontal="center" vertical="center"/>
    </xf>
    <xf numFmtId="42" fontId="5" fillId="8" borderId="17" xfId="1" applyNumberFormat="1" applyFont="1" applyFill="1" applyBorder="1" applyAlignment="1">
      <alignment horizontal="center" vertical="center"/>
    </xf>
    <xf numFmtId="168" fontId="5" fillId="0" borderId="4" xfId="1" applyNumberFormat="1" applyFont="1" applyBorder="1" applyAlignment="1">
      <alignment horizontal="center" vertical="center"/>
    </xf>
    <xf numFmtId="42" fontId="5" fillId="0" borderId="4" xfId="1" applyNumberFormat="1" applyFont="1" applyBorder="1" applyAlignment="1">
      <alignment horizontal="center" vertical="center"/>
    </xf>
    <xf numFmtId="0" fontId="5" fillId="18" borderId="5" xfId="1" applyFont="1" applyFill="1" applyBorder="1" applyAlignment="1">
      <alignment horizontal="center" vertical="center"/>
    </xf>
    <xf numFmtId="0" fontId="5" fillId="18" borderId="4" xfId="1" applyFont="1" applyFill="1" applyBorder="1" applyAlignment="1">
      <alignment horizontal="center" vertical="center"/>
    </xf>
    <xf numFmtId="0" fontId="10" fillId="18" borderId="7" xfId="1" applyFont="1" applyFill="1" applyBorder="1" applyAlignment="1">
      <alignment horizontal="center" vertical="center"/>
    </xf>
    <xf numFmtId="0" fontId="13" fillId="0" borderId="7" xfId="0" quotePrefix="1" applyFont="1" applyBorder="1" applyAlignment="1">
      <alignment horizontal="center" vertical="center" wrapText="1"/>
    </xf>
    <xf numFmtId="0" fontId="13" fillId="0" borderId="10" xfId="0" quotePrefix="1" applyFont="1" applyBorder="1" applyAlignment="1">
      <alignment horizontal="center" vertical="center" wrapText="1"/>
    </xf>
    <xf numFmtId="0" fontId="13" fillId="0" borderId="5" xfId="0" quotePrefix="1" applyFont="1" applyBorder="1" applyAlignment="1">
      <alignment horizontal="center" vertical="center" wrapText="1"/>
    </xf>
    <xf numFmtId="0" fontId="13" fillId="8" borderId="25" xfId="0" quotePrefix="1" applyFont="1" applyFill="1" applyBorder="1" applyAlignment="1">
      <alignment horizontal="center" vertical="center" wrapText="1"/>
    </xf>
    <xf numFmtId="0" fontId="18" fillId="8" borderId="2" xfId="3" quotePrefix="1" applyNumberFormat="1" applyFont="1" applyFill="1" applyBorder="1" applyAlignment="1" applyProtection="1">
      <alignment horizontal="left" vertical="center" wrapText="1"/>
    </xf>
    <xf numFmtId="0" fontId="18" fillId="8" borderId="1" xfId="3" quotePrefix="1" applyNumberFormat="1" applyFont="1" applyFill="1" applyBorder="1" applyAlignment="1" applyProtection="1">
      <alignment horizontal="left" vertical="center" wrapText="1"/>
    </xf>
    <xf numFmtId="0" fontId="18" fillId="8" borderId="9" xfId="3" quotePrefix="1" applyNumberFormat="1" applyFont="1" applyFill="1" applyBorder="1" applyAlignment="1" applyProtection="1">
      <alignment horizontal="left" vertical="center" wrapText="1"/>
    </xf>
    <xf numFmtId="0" fontId="18" fillId="8" borderId="4" xfId="3" quotePrefix="1" applyNumberFormat="1" applyFont="1" applyFill="1" applyBorder="1" applyAlignment="1" applyProtection="1">
      <alignment horizontal="left" vertical="center" wrapText="1"/>
    </xf>
    <xf numFmtId="0" fontId="12" fillId="0" borderId="14" xfId="0" quotePrefix="1" applyFont="1" applyBorder="1" applyAlignment="1">
      <alignment horizontal="left" vertical="center" wrapText="1"/>
    </xf>
    <xf numFmtId="0" fontId="12" fillId="0" borderId="17" xfId="0" quotePrefix="1" applyFont="1" applyBorder="1" applyAlignment="1">
      <alignment horizontal="left" vertical="center" wrapText="1"/>
    </xf>
    <xf numFmtId="42" fontId="15" fillId="25" borderId="2" xfId="5" applyNumberFormat="1" applyFont="1" applyFill="1" applyBorder="1" applyAlignment="1">
      <alignment vertical="center"/>
    </xf>
    <xf numFmtId="42" fontId="18" fillId="25" borderId="1" xfId="1" applyNumberFormat="1" applyFont="1" applyFill="1" applyBorder="1" applyAlignment="1">
      <alignment horizontal="center" vertical="center" wrapText="1"/>
    </xf>
    <xf numFmtId="42" fontId="18" fillId="25" borderId="9" xfId="1" applyNumberFormat="1" applyFont="1" applyFill="1" applyBorder="1" applyAlignment="1">
      <alignment horizontal="center" vertical="center" wrapText="1"/>
    </xf>
    <xf numFmtId="42" fontId="15" fillId="25" borderId="1" xfId="5" applyNumberFormat="1" applyFont="1" applyFill="1" applyBorder="1" applyAlignment="1">
      <alignment vertical="center"/>
    </xf>
    <xf numFmtId="42" fontId="15" fillId="25" borderId="9" xfId="5" applyNumberFormat="1" applyFont="1" applyFill="1" applyBorder="1" applyAlignment="1">
      <alignment vertical="center"/>
    </xf>
    <xf numFmtId="42" fontId="15" fillId="25" borderId="2" xfId="0" applyNumberFormat="1" applyFont="1" applyFill="1" applyBorder="1" applyAlignment="1">
      <alignment horizontal="center" vertical="center"/>
    </xf>
    <xf numFmtId="42" fontId="15" fillId="25" borderId="1" xfId="0" applyNumberFormat="1" applyFont="1" applyFill="1" applyBorder="1" applyAlignment="1">
      <alignment horizontal="center" vertical="center"/>
    </xf>
    <xf numFmtId="42" fontId="15" fillId="25" borderId="9" xfId="0" applyNumberFormat="1" applyFont="1" applyFill="1" applyBorder="1" applyAlignment="1">
      <alignment horizontal="center" vertical="center"/>
    </xf>
    <xf numFmtId="41" fontId="18" fillId="26" borderId="14" xfId="1" applyNumberFormat="1" applyFont="1" applyFill="1" applyBorder="1" applyAlignment="1">
      <alignment horizontal="center" vertical="center" wrapText="1"/>
    </xf>
    <xf numFmtId="42" fontId="18" fillId="26" borderId="4" xfId="1" applyNumberFormat="1" applyFont="1" applyFill="1" applyBorder="1" applyAlignment="1">
      <alignment horizontal="center" vertical="center" wrapText="1"/>
    </xf>
    <xf numFmtId="42" fontId="18" fillId="26" borderId="2" xfId="1" applyNumberFormat="1" applyFont="1" applyFill="1" applyBorder="1" applyAlignment="1">
      <alignment horizontal="center" vertical="center" wrapText="1"/>
    </xf>
    <xf numFmtId="42" fontId="18" fillId="26" borderId="1" xfId="1" applyNumberFormat="1" applyFont="1" applyFill="1" applyBorder="1" applyAlignment="1">
      <alignment horizontal="center" vertical="center" wrapText="1"/>
    </xf>
    <xf numFmtId="42" fontId="18" fillId="26" borderId="9" xfId="1" applyNumberFormat="1" applyFont="1" applyFill="1" applyBorder="1" applyAlignment="1">
      <alignment horizontal="center" vertical="center" wrapText="1"/>
    </xf>
    <xf numFmtId="42" fontId="15" fillId="26" borderId="4" xfId="5" applyNumberFormat="1" applyFont="1" applyFill="1" applyBorder="1" applyAlignment="1">
      <alignment vertical="center"/>
    </xf>
    <xf numFmtId="42" fontId="15" fillId="26" borderId="2" xfId="5" applyNumberFormat="1" applyFont="1" applyFill="1" applyBorder="1" applyAlignment="1">
      <alignment vertical="center"/>
    </xf>
    <xf numFmtId="41" fontId="18" fillId="26" borderId="23" xfId="1" applyNumberFormat="1" applyFont="1" applyFill="1" applyBorder="1" applyAlignment="1">
      <alignment horizontal="center" vertical="center" wrapText="1"/>
    </xf>
    <xf numFmtId="42" fontId="13" fillId="26" borderId="2" xfId="5" applyNumberFormat="1" applyFont="1" applyFill="1" applyBorder="1" applyAlignment="1">
      <alignment vertical="center"/>
    </xf>
    <xf numFmtId="42" fontId="15" fillId="26" borderId="4" xfId="0" applyNumberFormat="1" applyFont="1" applyFill="1" applyBorder="1" applyAlignment="1">
      <alignment horizontal="center" vertical="center"/>
    </xf>
    <xf numFmtId="42" fontId="15" fillId="26" borderId="2" xfId="0" applyNumberFormat="1" applyFont="1" applyFill="1" applyBorder="1" applyAlignment="1">
      <alignment horizontal="center" vertical="center"/>
    </xf>
    <xf numFmtId="42" fontId="15" fillId="26" borderId="1" xfId="0" applyNumberFormat="1" applyFont="1" applyFill="1" applyBorder="1" applyAlignment="1">
      <alignment horizontal="center" vertical="center"/>
    </xf>
    <xf numFmtId="42" fontId="15" fillId="26" borderId="9" xfId="0" applyNumberFormat="1" applyFont="1" applyFill="1" applyBorder="1" applyAlignment="1">
      <alignment horizontal="center" vertical="center"/>
    </xf>
    <xf numFmtId="0" fontId="18" fillId="26" borderId="14" xfId="1" applyFont="1" applyFill="1" applyBorder="1" applyAlignment="1">
      <alignment horizontal="center" vertical="center" wrapText="1"/>
    </xf>
    <xf numFmtId="42" fontId="18" fillId="26" borderId="4" xfId="1" applyNumberFormat="1" applyFont="1" applyFill="1" applyBorder="1" applyAlignment="1">
      <alignment horizontal="right" vertical="center"/>
    </xf>
    <xf numFmtId="42" fontId="18" fillId="26" borderId="2" xfId="1" applyNumberFormat="1" applyFont="1" applyFill="1" applyBorder="1" applyAlignment="1">
      <alignment horizontal="right" vertical="center"/>
    </xf>
    <xf numFmtId="42" fontId="18" fillId="26" borderId="1" xfId="1" applyNumberFormat="1" applyFont="1" applyFill="1" applyBorder="1" applyAlignment="1">
      <alignment vertical="center"/>
    </xf>
    <xf numFmtId="42" fontId="18" fillId="26" borderId="16" xfId="1" applyNumberFormat="1" applyFont="1" applyFill="1" applyBorder="1" applyAlignment="1">
      <alignment vertical="center"/>
    </xf>
    <xf numFmtId="42" fontId="18" fillId="26" borderId="4" xfId="1" applyNumberFormat="1" applyFont="1" applyFill="1" applyBorder="1" applyAlignment="1">
      <alignment vertical="center"/>
    </xf>
    <xf numFmtId="42" fontId="18" fillId="26" borderId="9" xfId="1" applyNumberFormat="1" applyFont="1" applyFill="1" applyBorder="1" applyAlignment="1">
      <alignment vertical="center"/>
    </xf>
    <xf numFmtId="42" fontId="18" fillId="26" borderId="4" xfId="0" applyNumberFormat="1" applyFont="1" applyFill="1" applyBorder="1" applyAlignment="1">
      <alignment horizontal="center" vertical="center" readingOrder="1"/>
    </xf>
    <xf numFmtId="42" fontId="18" fillId="26" borderId="1" xfId="0" applyNumberFormat="1" applyFont="1" applyFill="1" applyBorder="1" applyAlignment="1">
      <alignment horizontal="center" vertical="center" readingOrder="1"/>
    </xf>
    <xf numFmtId="42" fontId="18" fillId="26" borderId="9" xfId="0" applyNumberFormat="1" applyFont="1" applyFill="1" applyBorder="1" applyAlignment="1">
      <alignment horizontal="center" vertical="center" readingOrder="1"/>
    </xf>
    <xf numFmtId="0" fontId="17" fillId="8" borderId="24" xfId="1" applyFont="1" applyFill="1" applyBorder="1" applyAlignment="1">
      <alignment horizontal="center" vertical="center" wrapText="1"/>
    </xf>
    <xf numFmtId="0" fontId="17" fillId="8" borderId="7" xfId="1" applyFont="1" applyFill="1" applyBorder="1" applyAlignment="1">
      <alignment horizontal="center" vertical="center" wrapText="1"/>
    </xf>
    <xf numFmtId="0" fontId="17" fillId="8" borderId="10" xfId="1" applyFont="1" applyFill="1" applyBorder="1" applyAlignment="1">
      <alignment horizontal="center" vertical="center" wrapText="1"/>
    </xf>
    <xf numFmtId="0" fontId="4" fillId="27" borderId="14" xfId="1" applyFont="1" applyFill="1" applyBorder="1" applyAlignment="1">
      <alignment horizontal="center" vertical="center" wrapText="1"/>
    </xf>
    <xf numFmtId="164" fontId="4" fillId="27" borderId="14" xfId="1" applyNumberFormat="1" applyFont="1" applyFill="1" applyBorder="1" applyAlignment="1">
      <alignment horizontal="center" vertical="center"/>
    </xf>
    <xf numFmtId="164" fontId="4" fillId="27" borderId="23" xfId="1" applyNumberFormat="1" applyFont="1" applyFill="1" applyBorder="1" applyAlignment="1">
      <alignment horizontal="center" vertical="center"/>
    </xf>
    <xf numFmtId="164" fontId="4" fillId="27" borderId="17" xfId="1" applyNumberFormat="1" applyFont="1" applyFill="1" applyBorder="1" applyAlignment="1">
      <alignment horizontal="center" vertical="center"/>
    </xf>
    <xf numFmtId="0" fontId="4" fillId="27" borderId="23" xfId="1" applyFont="1" applyFill="1" applyBorder="1" applyAlignment="1">
      <alignment horizontal="center" vertical="center" wrapText="1"/>
    </xf>
    <xf numFmtId="176" fontId="4" fillId="27" borderId="2" xfId="1" applyNumberFormat="1" applyFont="1" applyFill="1" applyBorder="1" applyAlignment="1">
      <alignment horizontal="center" vertical="center" wrapText="1"/>
    </xf>
    <xf numFmtId="176" fontId="4" fillId="27" borderId="23" xfId="1" applyNumberFormat="1" applyFont="1" applyFill="1" applyBorder="1" applyAlignment="1">
      <alignment horizontal="center" vertical="center" wrapText="1"/>
    </xf>
    <xf numFmtId="164" fontId="4" fillId="26" borderId="23" xfId="1" applyNumberFormat="1" applyFont="1" applyFill="1" applyBorder="1" applyAlignment="1">
      <alignment horizontal="center" vertical="center"/>
    </xf>
    <xf numFmtId="0" fontId="12" fillId="25" borderId="23" xfId="0" quotePrefix="1" applyFont="1" applyFill="1" applyBorder="1" applyAlignment="1">
      <alignment horizontal="left" vertical="center" wrapText="1"/>
    </xf>
    <xf numFmtId="0" fontId="17" fillId="8" borderId="35" xfId="1" applyFont="1" applyFill="1" applyBorder="1" applyAlignment="1">
      <alignment horizontal="center" vertical="center" wrapText="1"/>
    </xf>
    <xf numFmtId="41" fontId="18" fillId="11" borderId="23" xfId="1" applyNumberFormat="1" applyFont="1" applyFill="1" applyBorder="1" applyAlignment="1">
      <alignment horizontal="center" vertical="center" wrapText="1"/>
    </xf>
    <xf numFmtId="167" fontId="6" fillId="0" borderId="4" xfId="5" quotePrefix="1" applyNumberFormat="1" applyBorder="1" applyAlignment="1">
      <alignment horizontal="left" vertical="center"/>
    </xf>
    <xf numFmtId="167" fontId="6" fillId="0" borderId="1" xfId="5" quotePrefix="1" applyNumberFormat="1" applyBorder="1" applyAlignment="1">
      <alignment horizontal="left" vertical="center"/>
    </xf>
    <xf numFmtId="167" fontId="6" fillId="0" borderId="9" xfId="5" quotePrefix="1" applyNumberFormat="1" applyBorder="1" applyAlignment="1">
      <alignment horizontal="left" vertical="center"/>
    </xf>
    <xf numFmtId="42" fontId="15" fillId="25" borderId="4" xfId="5" applyNumberFormat="1" applyFont="1" applyFill="1" applyBorder="1" applyAlignment="1">
      <alignment vertical="center"/>
    </xf>
    <xf numFmtId="177" fontId="0" fillId="10" borderId="9" xfId="0" applyNumberFormat="1" applyFill="1" applyBorder="1" applyAlignment="1">
      <alignment horizontal="center"/>
    </xf>
    <xf numFmtId="177" fontId="0" fillId="0" borderId="1" xfId="0" applyNumberFormat="1" applyBorder="1" applyAlignment="1">
      <alignment horizontal="center"/>
    </xf>
    <xf numFmtId="177" fontId="0" fillId="0" borderId="9" xfId="0" applyNumberFormat="1" applyBorder="1" applyAlignment="1">
      <alignment horizontal="center"/>
    </xf>
    <xf numFmtId="42" fontId="0" fillId="0" borderId="1" xfId="0" applyNumberFormat="1" applyBorder="1" applyAlignment="1">
      <alignment horizontal="center"/>
    </xf>
    <xf numFmtId="42" fontId="1" fillId="0" borderId="1" xfId="0" applyNumberFormat="1" applyFont="1" applyBorder="1" applyAlignment="1">
      <alignment horizontal="center"/>
    </xf>
    <xf numFmtId="0" fontId="0" fillId="0" borderId="18" xfId="0" applyBorder="1" applyAlignment="1">
      <alignment horizontal="center"/>
    </xf>
    <xf numFmtId="177" fontId="0" fillId="0" borderId="23" xfId="0" applyNumberFormat="1" applyBorder="1" applyAlignment="1">
      <alignment horizontal="center"/>
    </xf>
    <xf numFmtId="42" fontId="0" fillId="0" borderId="23" xfId="0" applyNumberFormat="1" applyBorder="1" applyAlignment="1">
      <alignment horizontal="center"/>
    </xf>
    <xf numFmtId="42" fontId="1" fillId="0" borderId="23" xfId="0" applyNumberFormat="1" applyFont="1" applyBorder="1" applyAlignment="1">
      <alignment horizontal="center"/>
    </xf>
    <xf numFmtId="177" fontId="1" fillId="0" borderId="19" xfId="0" applyNumberFormat="1" applyFont="1" applyBorder="1" applyAlignment="1">
      <alignment horizontal="center"/>
    </xf>
    <xf numFmtId="0" fontId="0" fillId="10" borderId="3" xfId="0" applyFill="1" applyBorder="1" applyAlignment="1">
      <alignment horizontal="center"/>
    </xf>
    <xf numFmtId="177" fontId="0" fillId="10" borderId="4" xfId="0" applyNumberFormat="1" applyFill="1" applyBorder="1" applyAlignment="1">
      <alignment horizontal="center"/>
    </xf>
    <xf numFmtId="42" fontId="0" fillId="10" borderId="4" xfId="0" applyNumberFormat="1" applyFill="1" applyBorder="1" applyAlignment="1">
      <alignment horizontal="center"/>
    </xf>
    <xf numFmtId="42" fontId="1" fillId="10" borderId="4" xfId="0" applyNumberFormat="1" applyFont="1" applyFill="1" applyBorder="1" applyAlignment="1">
      <alignment horizontal="center"/>
    </xf>
    <xf numFmtId="177" fontId="1" fillId="10" borderId="5" xfId="0" applyNumberFormat="1" applyFont="1" applyFill="1" applyBorder="1" applyAlignment="1">
      <alignment horizontal="center"/>
    </xf>
    <xf numFmtId="0" fontId="0" fillId="10" borderId="8" xfId="0" applyFill="1" applyBorder="1" applyAlignment="1">
      <alignment horizontal="center"/>
    </xf>
    <xf numFmtId="42" fontId="0" fillId="10" borderId="9" xfId="0" applyNumberFormat="1" applyFill="1" applyBorder="1" applyAlignment="1">
      <alignment horizontal="center"/>
    </xf>
    <xf numFmtId="42" fontId="1" fillId="10" borderId="9" xfId="0" applyNumberFormat="1" applyFont="1" applyFill="1" applyBorder="1" applyAlignment="1">
      <alignment horizontal="center"/>
    </xf>
    <xf numFmtId="177" fontId="1" fillId="10" borderId="10" xfId="0" applyNumberFormat="1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177" fontId="1" fillId="0" borderId="7" xfId="0" applyNumberFormat="1" applyFont="1" applyBorder="1" applyAlignment="1">
      <alignment horizontal="center"/>
    </xf>
    <xf numFmtId="0" fontId="0" fillId="0" borderId="8" xfId="0" applyBorder="1" applyAlignment="1">
      <alignment horizontal="center"/>
    </xf>
    <xf numFmtId="42" fontId="0" fillId="0" borderId="9" xfId="0" applyNumberFormat="1" applyBorder="1" applyAlignment="1">
      <alignment horizontal="center"/>
    </xf>
    <xf numFmtId="42" fontId="1" fillId="0" borderId="9" xfId="0" applyNumberFormat="1" applyFont="1" applyBorder="1" applyAlignment="1">
      <alignment horizontal="center"/>
    </xf>
    <xf numFmtId="177" fontId="1" fillId="0" borderId="10" xfId="0" applyNumberFormat="1" applyFont="1" applyBorder="1" applyAlignment="1">
      <alignment horizontal="center"/>
    </xf>
    <xf numFmtId="0" fontId="1" fillId="10" borderId="3" xfId="0" applyFont="1" applyFill="1" applyBorder="1" applyAlignment="1">
      <alignment horizontal="center"/>
    </xf>
    <xf numFmtId="0" fontId="1" fillId="10" borderId="8" xfId="0" applyFont="1" applyFill="1" applyBorder="1" applyAlignment="1">
      <alignment horizontal="center"/>
    </xf>
    <xf numFmtId="42" fontId="6" fillId="0" borderId="0" xfId="0" applyNumberFormat="1" applyFont="1" applyAlignment="1">
      <alignment vertical="center"/>
    </xf>
    <xf numFmtId="42" fontId="4" fillId="12" borderId="9" xfId="1" applyNumberFormat="1" applyFont="1" applyFill="1" applyBorder="1" applyAlignment="1">
      <alignment horizontal="center" vertical="center" wrapText="1"/>
    </xf>
    <xf numFmtId="42" fontId="4" fillId="28" borderId="9" xfId="1" applyNumberFormat="1" applyFont="1" applyFill="1" applyBorder="1" applyAlignment="1">
      <alignment horizontal="center" vertical="center" wrapText="1"/>
    </xf>
    <xf numFmtId="0" fontId="5" fillId="8" borderId="2" xfId="1" applyFont="1" applyFill="1" applyBorder="1" applyAlignment="1">
      <alignment horizontal="center" vertical="center"/>
    </xf>
    <xf numFmtId="42" fontId="4" fillId="9" borderId="1" xfId="1" applyNumberFormat="1" applyFont="1" applyFill="1" applyBorder="1" applyAlignment="1">
      <alignment horizontal="center" vertical="center"/>
    </xf>
    <xf numFmtId="42" fontId="4" fillId="9" borderId="9" xfId="1" applyNumberFormat="1" applyFont="1" applyFill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3" fontId="0" fillId="0" borderId="0" xfId="0" applyNumberFormat="1" applyAlignment="1">
      <alignment horizontal="center"/>
    </xf>
    <xf numFmtId="3" fontId="0" fillId="0" borderId="0" xfId="0" applyNumberFormat="1"/>
    <xf numFmtId="3" fontId="0" fillId="0" borderId="4" xfId="0" applyNumberFormat="1" applyBorder="1" applyAlignment="1">
      <alignment horizontal="center"/>
    </xf>
    <xf numFmtId="3" fontId="0" fillId="0" borderId="4" xfId="0" applyNumberFormat="1" applyBorder="1"/>
    <xf numFmtId="3" fontId="0" fillId="0" borderId="1" xfId="0" applyNumberFormat="1" applyBorder="1" applyAlignment="1">
      <alignment horizontal="center"/>
    </xf>
    <xf numFmtId="3" fontId="0" fillId="0" borderId="1" xfId="0" applyNumberFormat="1" applyBorder="1"/>
    <xf numFmtId="3" fontId="0" fillId="0" borderId="16" xfId="0" applyNumberFormat="1" applyBorder="1" applyAlignment="1">
      <alignment horizontal="center"/>
    </xf>
    <xf numFmtId="3" fontId="0" fillId="0" borderId="16" xfId="0" applyNumberFormat="1" applyBorder="1"/>
    <xf numFmtId="3" fontId="0" fillId="22" borderId="4" xfId="0" applyNumberFormat="1" applyFill="1" applyBorder="1" applyAlignment="1">
      <alignment horizontal="center"/>
    </xf>
    <xf numFmtId="3" fontId="0" fillId="22" borderId="4" xfId="0" applyNumberFormat="1" applyFill="1" applyBorder="1"/>
    <xf numFmtId="3" fontId="0" fillId="22" borderId="1" xfId="0" applyNumberFormat="1" applyFill="1" applyBorder="1" applyAlignment="1">
      <alignment horizontal="center"/>
    </xf>
    <xf numFmtId="3" fontId="0" fillId="22" borderId="1" xfId="0" applyNumberFormat="1" applyFill="1" applyBorder="1"/>
    <xf numFmtId="3" fontId="0" fillId="22" borderId="9" xfId="0" applyNumberFormat="1" applyFill="1" applyBorder="1" applyAlignment="1">
      <alignment horizontal="center"/>
    </xf>
    <xf numFmtId="3" fontId="0" fillId="22" borderId="9" xfId="0" applyNumberFormat="1" applyFill="1" applyBorder="1"/>
    <xf numFmtId="3" fontId="0" fillId="0" borderId="9" xfId="0" applyNumberFormat="1" applyBorder="1" applyAlignment="1">
      <alignment horizontal="center"/>
    </xf>
    <xf numFmtId="3" fontId="0" fillId="0" borderId="9" xfId="0" applyNumberFormat="1" applyBorder="1"/>
    <xf numFmtId="0" fontId="13" fillId="0" borderId="20" xfId="0" quotePrefix="1" applyFont="1" applyBorder="1" applyAlignment="1">
      <alignment horizontal="left" vertical="center" wrapText="1"/>
    </xf>
    <xf numFmtId="0" fontId="13" fillId="0" borderId="7" xfId="0" quotePrefix="1" applyFont="1" applyBorder="1" applyAlignment="1">
      <alignment horizontal="left" vertical="center" wrapText="1"/>
    </xf>
    <xf numFmtId="0" fontId="12" fillId="0" borderId="23" xfId="0" quotePrefix="1" applyFont="1" applyBorder="1" applyAlignment="1">
      <alignment horizontal="left" vertical="center" wrapText="1"/>
    </xf>
    <xf numFmtId="41" fontId="17" fillId="0" borderId="4" xfId="1" applyNumberFormat="1" applyFont="1" applyBorder="1" applyAlignment="1">
      <alignment horizontal="center" vertical="center"/>
    </xf>
    <xf numFmtId="41" fontId="17" fillId="0" borderId="1" xfId="1" applyNumberFormat="1" applyFont="1" applyBorder="1" applyAlignment="1">
      <alignment horizontal="center" vertical="center"/>
    </xf>
    <xf numFmtId="41" fontId="17" fillId="0" borderId="9" xfId="1" applyNumberFormat="1" applyFont="1" applyBorder="1" applyAlignment="1">
      <alignment horizontal="center" vertical="center"/>
    </xf>
    <xf numFmtId="0" fontId="17" fillId="0" borderId="4" xfId="1" applyFont="1" applyBorder="1" applyAlignment="1">
      <alignment horizontal="center" vertical="center" wrapText="1"/>
    </xf>
    <xf numFmtId="0" fontId="4" fillId="18" borderId="5" xfId="1" quotePrefix="1" applyFont="1" applyFill="1" applyBorder="1" applyAlignment="1">
      <alignment horizontal="left" vertical="center"/>
    </xf>
    <xf numFmtId="0" fontId="5" fillId="0" borderId="16" xfId="1" applyFont="1" applyBorder="1" applyAlignment="1">
      <alignment horizontal="center" vertical="center"/>
    </xf>
    <xf numFmtId="164" fontId="5" fillId="0" borderId="16" xfId="1" applyNumberFormat="1" applyFont="1" applyBorder="1" applyAlignment="1">
      <alignment horizontal="left" vertical="center"/>
    </xf>
    <xf numFmtId="164" fontId="4" fillId="2" borderId="16" xfId="1" applyNumberFormat="1" applyFont="1" applyFill="1" applyBorder="1" applyAlignment="1">
      <alignment horizontal="center" vertical="center"/>
    </xf>
    <xf numFmtId="0" fontId="13" fillId="0" borderId="21" xfId="0" quotePrefix="1" applyFont="1" applyBorder="1" applyAlignment="1">
      <alignment horizontal="left" vertical="center" wrapText="1"/>
    </xf>
    <xf numFmtId="0" fontId="4" fillId="18" borderId="7" xfId="1" quotePrefix="1" applyFont="1" applyFill="1" applyBorder="1" applyAlignment="1">
      <alignment horizontal="left" vertical="center"/>
    </xf>
    <xf numFmtId="164" fontId="9" fillId="2" borderId="9" xfId="1" applyNumberFormat="1" applyFont="1" applyFill="1" applyBorder="1" applyAlignment="1">
      <alignment horizontal="center" vertical="center"/>
    </xf>
    <xf numFmtId="0" fontId="13" fillId="8" borderId="10" xfId="0" quotePrefix="1" applyFont="1" applyFill="1" applyBorder="1" applyAlignment="1">
      <alignment horizontal="left" vertical="center" wrapText="1"/>
    </xf>
    <xf numFmtId="3" fontId="2" fillId="0" borderId="9" xfId="0" applyNumberFormat="1" applyFont="1" applyBorder="1" applyAlignment="1">
      <alignment horizontal="center" vertical="center"/>
    </xf>
    <xf numFmtId="3" fontId="2" fillId="0" borderId="10" xfId="0" applyNumberFormat="1" applyFont="1" applyBorder="1" applyAlignment="1">
      <alignment horizontal="center" vertical="center"/>
    </xf>
    <xf numFmtId="3" fontId="0" fillId="0" borderId="2" xfId="0" applyNumberFormat="1" applyBorder="1" applyAlignment="1">
      <alignment horizontal="center"/>
    </xf>
    <xf numFmtId="3" fontId="0" fillId="0" borderId="2" xfId="0" applyNumberFormat="1" applyBorder="1"/>
    <xf numFmtId="3" fontId="0" fillId="0" borderId="20" xfId="0" applyNumberFormat="1" applyBorder="1"/>
    <xf numFmtId="3" fontId="0" fillId="0" borderId="7" xfId="0" applyNumberFormat="1" applyBorder="1"/>
    <xf numFmtId="3" fontId="0" fillId="0" borderId="21" xfId="0" applyNumberFormat="1" applyBorder="1"/>
    <xf numFmtId="3" fontId="0" fillId="22" borderId="5" xfId="0" applyNumberFormat="1" applyFill="1" applyBorder="1"/>
    <xf numFmtId="3" fontId="0" fillId="22" borderId="7" xfId="0" applyNumberFormat="1" applyFill="1" applyBorder="1"/>
    <xf numFmtId="3" fontId="0" fillId="22" borderId="10" xfId="0" applyNumberFormat="1" applyFill="1" applyBorder="1"/>
    <xf numFmtId="3" fontId="0" fillId="0" borderId="5" xfId="0" applyNumberFormat="1" applyBorder="1"/>
    <xf numFmtId="3" fontId="0" fillId="0" borderId="10" xfId="0" applyNumberFormat="1" applyBorder="1"/>
    <xf numFmtId="3" fontId="0" fillId="22" borderId="2" xfId="0" applyNumberFormat="1" applyFill="1" applyBorder="1" applyAlignment="1">
      <alignment horizontal="center"/>
    </xf>
    <xf numFmtId="3" fontId="0" fillId="22" borderId="2" xfId="0" applyNumberFormat="1" applyFill="1" applyBorder="1"/>
    <xf numFmtId="3" fontId="0" fillId="22" borderId="20" xfId="0" applyNumberFormat="1" applyFill="1" applyBorder="1"/>
    <xf numFmtId="3" fontId="0" fillId="22" borderId="16" xfId="0" applyNumberFormat="1" applyFill="1" applyBorder="1" applyAlignment="1">
      <alignment horizontal="center"/>
    </xf>
    <xf numFmtId="3" fontId="0" fillId="22" borderId="16" xfId="0" applyNumberFormat="1" applyFill="1" applyBorder="1"/>
    <xf numFmtId="3" fontId="0" fillId="22" borderId="21" xfId="0" applyNumberFormat="1" applyFill="1" applyBorder="1"/>
    <xf numFmtId="41" fontId="17" fillId="8" borderId="16" xfId="1" applyNumberFormat="1" applyFont="1" applyFill="1" applyBorder="1" applyAlignment="1">
      <alignment horizontal="center" vertical="center"/>
    </xf>
    <xf numFmtId="42" fontId="17" fillId="8" borderId="16" xfId="1" applyNumberFormat="1" applyFont="1" applyFill="1" applyBorder="1" applyAlignment="1">
      <alignment horizontal="center" vertical="center"/>
    </xf>
    <xf numFmtId="42" fontId="13" fillId="26" borderId="15" xfId="5" applyNumberFormat="1" applyFont="1" applyFill="1" applyBorder="1" applyAlignment="1">
      <alignment vertical="center"/>
    </xf>
    <xf numFmtId="0" fontId="18" fillId="8" borderId="16" xfId="3" quotePrefix="1" applyNumberFormat="1" applyFont="1" applyFill="1" applyBorder="1" applyAlignment="1" applyProtection="1">
      <alignment horizontal="left" vertical="center" wrapText="1"/>
    </xf>
    <xf numFmtId="41" fontId="17" fillId="8" borderId="21" xfId="1" applyNumberFormat="1" applyFont="1" applyFill="1" applyBorder="1" applyAlignment="1">
      <alignment horizontal="center" vertical="center" wrapText="1"/>
    </xf>
    <xf numFmtId="42" fontId="13" fillId="26" borderId="1" xfId="5" applyNumberFormat="1" applyFont="1" applyFill="1" applyBorder="1" applyAlignment="1">
      <alignment vertical="center"/>
    </xf>
    <xf numFmtId="42" fontId="13" fillId="26" borderId="4" xfId="5" applyNumberFormat="1" applyFont="1" applyFill="1" applyBorder="1" applyAlignment="1">
      <alignment vertical="center"/>
    </xf>
    <xf numFmtId="42" fontId="13" fillId="26" borderId="9" xfId="5" applyNumberFormat="1" applyFont="1" applyFill="1" applyBorder="1" applyAlignment="1">
      <alignment vertical="center"/>
    </xf>
    <xf numFmtId="42" fontId="17" fillId="0" borderId="4" xfId="1" applyNumberFormat="1" applyFont="1" applyBorder="1" applyAlignment="1">
      <alignment horizontal="center" vertical="center"/>
    </xf>
    <xf numFmtId="42" fontId="17" fillId="0" borderId="1" xfId="1" applyNumberFormat="1" applyFont="1" applyBorder="1" applyAlignment="1">
      <alignment horizontal="center" vertical="center"/>
    </xf>
    <xf numFmtId="42" fontId="17" fillId="0" borderId="9" xfId="1" applyNumberFormat="1" applyFont="1" applyBorder="1" applyAlignment="1">
      <alignment horizontal="center" vertical="center"/>
    </xf>
    <xf numFmtId="0" fontId="18" fillId="0" borderId="4" xfId="3" quotePrefix="1" applyNumberFormat="1" applyFont="1" applyBorder="1" applyAlignment="1" applyProtection="1">
      <alignment horizontal="left" vertical="center" wrapText="1"/>
    </xf>
    <xf numFmtId="41" fontId="17" fillId="0" borderId="5" xfId="1" applyNumberFormat="1" applyFont="1" applyBorder="1" applyAlignment="1">
      <alignment horizontal="center" vertical="center" wrapText="1"/>
    </xf>
    <xf numFmtId="0" fontId="18" fillId="0" borderId="1" xfId="3" quotePrefix="1" applyNumberFormat="1" applyFont="1" applyBorder="1" applyAlignment="1" applyProtection="1">
      <alignment horizontal="left" vertical="center" wrapText="1"/>
    </xf>
    <xf numFmtId="41" fontId="17" fillId="0" borderId="7" xfId="1" applyNumberFormat="1" applyFont="1" applyBorder="1" applyAlignment="1">
      <alignment horizontal="center" vertical="center" wrapText="1"/>
    </xf>
    <xf numFmtId="0" fontId="18" fillId="0" borderId="9" xfId="3" quotePrefix="1" applyNumberFormat="1" applyFont="1" applyBorder="1" applyAlignment="1" applyProtection="1">
      <alignment horizontal="left" vertical="center" wrapText="1"/>
    </xf>
    <xf numFmtId="41" fontId="17" fillId="0" borderId="10" xfId="1" applyNumberFormat="1" applyFont="1" applyBorder="1" applyAlignment="1">
      <alignment horizontal="center" vertical="center" wrapText="1"/>
    </xf>
    <xf numFmtId="42" fontId="17" fillId="0" borderId="4" xfId="1" applyNumberFormat="1" applyFont="1" applyBorder="1" applyAlignment="1">
      <alignment horizontal="center" vertical="center" wrapText="1"/>
    </xf>
    <xf numFmtId="42" fontId="17" fillId="0" borderId="1" xfId="1" applyNumberFormat="1" applyFont="1" applyBorder="1" applyAlignment="1">
      <alignment horizontal="center" vertical="center" wrapText="1"/>
    </xf>
    <xf numFmtId="42" fontId="17" fillId="0" borderId="9" xfId="1" applyNumberFormat="1" applyFont="1" applyBorder="1" applyAlignment="1">
      <alignment horizontal="center" vertical="center" wrapText="1"/>
    </xf>
    <xf numFmtId="41" fontId="17" fillId="0" borderId="5" xfId="1" applyNumberFormat="1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4" fillId="8" borderId="3" xfId="1" applyFont="1" applyFill="1" applyBorder="1" applyAlignment="1">
      <alignment horizontal="center" vertical="center"/>
    </xf>
    <xf numFmtId="0" fontId="4" fillId="8" borderId="6" xfId="1" applyFont="1" applyFill="1" applyBorder="1" applyAlignment="1">
      <alignment horizontal="center" vertical="center"/>
    </xf>
    <xf numFmtId="0" fontId="4" fillId="8" borderId="8" xfId="1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5" fillId="8" borderId="14" xfId="1" applyFont="1" applyFill="1" applyBorder="1" applyAlignment="1">
      <alignment horizontal="center" vertical="center"/>
    </xf>
    <xf numFmtId="0" fontId="5" fillId="8" borderId="15" xfId="1" applyFont="1" applyFill="1" applyBorder="1" applyAlignment="1">
      <alignment horizontal="center" vertical="center"/>
    </xf>
    <xf numFmtId="0" fontId="5" fillId="8" borderId="17" xfId="1" applyFont="1" applyFill="1" applyBorder="1" applyAlignment="1">
      <alignment horizontal="center" vertical="center"/>
    </xf>
    <xf numFmtId="0" fontId="4" fillId="8" borderId="11" xfId="1" applyFont="1" applyFill="1" applyBorder="1" applyAlignment="1">
      <alignment horizontal="center" vertical="center"/>
    </xf>
    <xf numFmtId="0" fontId="4" fillId="8" borderId="12" xfId="1" applyFont="1" applyFill="1" applyBorder="1" applyAlignment="1">
      <alignment horizontal="center" vertical="center"/>
    </xf>
    <xf numFmtId="0" fontId="4" fillId="8" borderId="13" xfId="1" applyFont="1" applyFill="1" applyBorder="1" applyAlignment="1">
      <alignment horizontal="center" vertical="center"/>
    </xf>
    <xf numFmtId="41" fontId="18" fillId="8" borderId="12" xfId="1" applyNumberFormat="1" applyFont="1" applyFill="1" applyBorder="1" applyAlignment="1">
      <alignment horizontal="center" vertical="center" wrapText="1"/>
    </xf>
    <xf numFmtId="41" fontId="18" fillId="8" borderId="13" xfId="1" applyNumberFormat="1" applyFont="1" applyFill="1" applyBorder="1" applyAlignment="1">
      <alignment horizontal="center" vertical="center" wrapText="1"/>
    </xf>
    <xf numFmtId="0" fontId="18" fillId="8" borderId="2" xfId="1" applyFont="1" applyFill="1" applyBorder="1" applyAlignment="1">
      <alignment horizontal="center" vertical="center"/>
    </xf>
    <xf numFmtId="0" fontId="18" fillId="8" borderId="1" xfId="1" applyFont="1" applyFill="1" applyBorder="1" applyAlignment="1">
      <alignment horizontal="center" vertical="center"/>
    </xf>
    <xf numFmtId="0" fontId="18" fillId="8" borderId="9" xfId="1" applyFont="1" applyFill="1" applyBorder="1" applyAlignment="1">
      <alignment horizontal="center" vertical="center"/>
    </xf>
    <xf numFmtId="0" fontId="18" fillId="0" borderId="4" xfId="1" applyFont="1" applyBorder="1" applyAlignment="1">
      <alignment horizontal="center" vertical="center"/>
    </xf>
    <xf numFmtId="0" fontId="18" fillId="0" borderId="2" xfId="1" applyFont="1" applyBorder="1" applyAlignment="1">
      <alignment horizontal="center" vertical="center"/>
    </xf>
    <xf numFmtId="0" fontId="18" fillId="0" borderId="1" xfId="1" applyFont="1" applyBorder="1" applyAlignment="1">
      <alignment horizontal="center" vertical="center"/>
    </xf>
    <xf numFmtId="0" fontId="18" fillId="0" borderId="9" xfId="1" applyFont="1" applyBorder="1" applyAlignment="1">
      <alignment horizontal="center" vertical="center"/>
    </xf>
    <xf numFmtId="0" fontId="18" fillId="8" borderId="4" xfId="1" applyFont="1" applyFill="1" applyBorder="1" applyAlignment="1">
      <alignment horizontal="center" vertical="center" wrapText="1"/>
    </xf>
    <xf numFmtId="0" fontId="18" fillId="8" borderId="2" xfId="1" applyFont="1" applyFill="1" applyBorder="1" applyAlignment="1">
      <alignment horizontal="center" vertical="center" wrapText="1"/>
    </xf>
    <xf numFmtId="0" fontId="18" fillId="8" borderId="1" xfId="1" applyFont="1" applyFill="1" applyBorder="1" applyAlignment="1">
      <alignment horizontal="center" vertical="center" wrapText="1"/>
    </xf>
    <xf numFmtId="0" fontId="18" fillId="8" borderId="9" xfId="1" applyFont="1" applyFill="1" applyBorder="1" applyAlignment="1">
      <alignment horizontal="center" vertical="center" wrapText="1"/>
    </xf>
    <xf numFmtId="0" fontId="18" fillId="0" borderId="4" xfId="1" applyFont="1" applyBorder="1" applyAlignment="1">
      <alignment horizontal="center" vertical="center" wrapText="1"/>
    </xf>
    <xf numFmtId="0" fontId="18" fillId="0" borderId="2" xfId="1" applyFont="1" applyBorder="1" applyAlignment="1">
      <alignment horizontal="center" vertical="center" wrapText="1"/>
    </xf>
    <xf numFmtId="0" fontId="18" fillId="0" borderId="1" xfId="1" applyFont="1" applyBorder="1" applyAlignment="1">
      <alignment horizontal="center" vertical="center" wrapText="1"/>
    </xf>
    <xf numFmtId="0" fontId="18" fillId="0" borderId="9" xfId="1" applyFont="1" applyBorder="1" applyAlignment="1">
      <alignment horizontal="center" vertical="center" wrapText="1"/>
    </xf>
    <xf numFmtId="0" fontId="18" fillId="0" borderId="11" xfId="1" applyFont="1" applyBorder="1" applyAlignment="1">
      <alignment horizontal="center" vertical="center"/>
    </xf>
    <xf numFmtId="0" fontId="18" fillId="0" borderId="12" xfId="1" applyFont="1" applyBorder="1" applyAlignment="1">
      <alignment horizontal="center" vertical="center"/>
    </xf>
    <xf numFmtId="0" fontId="18" fillId="0" borderId="13" xfId="1" applyFont="1" applyBorder="1" applyAlignment="1">
      <alignment horizontal="center" vertical="center"/>
    </xf>
    <xf numFmtId="0" fontId="17" fillId="8" borderId="2" xfId="1" applyFont="1" applyFill="1" applyBorder="1" applyAlignment="1">
      <alignment horizontal="center" vertical="center"/>
    </xf>
    <xf numFmtId="0" fontId="17" fillId="8" borderId="1" xfId="1" applyFont="1" applyFill="1" applyBorder="1" applyAlignment="1">
      <alignment horizontal="center" vertical="center"/>
    </xf>
    <xf numFmtId="0" fontId="17" fillId="8" borderId="16" xfId="1" applyFont="1" applyFill="1" applyBorder="1" applyAlignment="1">
      <alignment horizontal="center" vertical="center"/>
    </xf>
    <xf numFmtId="0" fontId="18" fillId="8" borderId="22" xfId="1" applyFont="1" applyFill="1" applyBorder="1" applyAlignment="1">
      <alignment horizontal="center" vertical="center" wrapText="1"/>
    </xf>
    <xf numFmtId="0" fontId="18" fillId="8" borderId="6" xfId="1" applyFont="1" applyFill="1" applyBorder="1" applyAlignment="1">
      <alignment horizontal="center" vertical="center"/>
    </xf>
    <xf numFmtId="0" fontId="18" fillId="8" borderId="28" xfId="1" applyFont="1" applyFill="1" applyBorder="1" applyAlignment="1">
      <alignment horizontal="center" vertical="center"/>
    </xf>
    <xf numFmtId="0" fontId="18" fillId="11" borderId="18" xfId="1" applyFont="1" applyFill="1" applyBorder="1" applyAlignment="1">
      <alignment horizontal="center" vertical="center" wrapText="1"/>
    </xf>
    <xf numFmtId="0" fontId="18" fillId="11" borderId="23" xfId="1" applyFont="1" applyFill="1" applyBorder="1" applyAlignment="1">
      <alignment horizontal="center" vertical="center" wrapText="1"/>
    </xf>
    <xf numFmtId="0" fontId="18" fillId="0" borderId="3" xfId="1" applyFont="1" applyBorder="1" applyAlignment="1">
      <alignment horizontal="center" vertical="center"/>
    </xf>
    <xf numFmtId="0" fontId="18" fillId="0" borderId="22" xfId="1" applyFont="1" applyBorder="1" applyAlignment="1">
      <alignment horizontal="center" vertical="center"/>
    </xf>
    <xf numFmtId="0" fontId="18" fillId="0" borderId="6" xfId="1" applyFont="1" applyBorder="1" applyAlignment="1">
      <alignment horizontal="center" vertical="center"/>
    </xf>
    <xf numFmtId="0" fontId="18" fillId="0" borderId="8" xfId="1" applyFont="1" applyBorder="1" applyAlignment="1">
      <alignment horizontal="center" vertical="center"/>
    </xf>
    <xf numFmtId="0" fontId="18" fillId="8" borderId="3" xfId="1" applyFont="1" applyFill="1" applyBorder="1" applyAlignment="1">
      <alignment horizontal="center" vertical="center"/>
    </xf>
    <xf numFmtId="0" fontId="18" fillId="8" borderId="4" xfId="1" applyFont="1" applyFill="1" applyBorder="1" applyAlignment="1">
      <alignment horizontal="center" vertical="center"/>
    </xf>
    <xf numFmtId="0" fontId="18" fillId="8" borderId="22" xfId="1" applyFont="1" applyFill="1" applyBorder="1" applyAlignment="1">
      <alignment horizontal="center" vertical="center"/>
    </xf>
    <xf numFmtId="0" fontId="18" fillId="8" borderId="8" xfId="1" applyFont="1" applyFill="1" applyBorder="1" applyAlignment="1">
      <alignment horizontal="center" vertical="center"/>
    </xf>
    <xf numFmtId="0" fontId="18" fillId="11" borderId="11" xfId="1" applyFont="1" applyFill="1" applyBorder="1" applyAlignment="1">
      <alignment horizontal="center" vertical="center" wrapText="1"/>
    </xf>
    <xf numFmtId="0" fontId="18" fillId="11" borderId="14" xfId="1" applyFont="1" applyFill="1" applyBorder="1" applyAlignment="1">
      <alignment horizontal="center" vertical="center" wrapText="1"/>
    </xf>
    <xf numFmtId="0" fontId="18" fillId="8" borderId="29" xfId="1" applyFont="1" applyFill="1" applyBorder="1" applyAlignment="1">
      <alignment horizontal="center" vertical="center"/>
    </xf>
    <xf numFmtId="0" fontId="18" fillId="8" borderId="30" xfId="1" applyFont="1" applyFill="1" applyBorder="1" applyAlignment="1">
      <alignment horizontal="center" vertical="center"/>
    </xf>
    <xf numFmtId="0" fontId="18" fillId="8" borderId="27" xfId="1" applyFont="1" applyFill="1" applyBorder="1" applyAlignment="1">
      <alignment horizontal="center" vertical="center"/>
    </xf>
    <xf numFmtId="0" fontId="18" fillId="8" borderId="29" xfId="1" applyFont="1" applyFill="1" applyBorder="1" applyAlignment="1">
      <alignment horizontal="center" vertical="center" wrapText="1"/>
    </xf>
    <xf numFmtId="0" fontId="18" fillId="8" borderId="30" xfId="1" applyFont="1" applyFill="1" applyBorder="1" applyAlignment="1">
      <alignment horizontal="center" vertical="center" wrapText="1"/>
    </xf>
    <xf numFmtId="0" fontId="18" fillId="8" borderId="27" xfId="1" applyFont="1" applyFill="1" applyBorder="1" applyAlignment="1">
      <alignment horizontal="center" vertical="center" wrapText="1"/>
    </xf>
    <xf numFmtId="0" fontId="18" fillId="8" borderId="3" xfId="1" applyFont="1" applyFill="1" applyBorder="1" applyAlignment="1">
      <alignment horizontal="center" vertical="center" wrapText="1"/>
    </xf>
    <xf numFmtId="0" fontId="18" fillId="8" borderId="6" xfId="1" applyFont="1" applyFill="1" applyBorder="1" applyAlignment="1">
      <alignment horizontal="center" vertical="center" wrapText="1"/>
    </xf>
    <xf numFmtId="0" fontId="18" fillId="8" borderId="8" xfId="1" applyFont="1" applyFill="1" applyBorder="1" applyAlignment="1">
      <alignment horizontal="center" vertical="center" wrapText="1"/>
    </xf>
    <xf numFmtId="0" fontId="17" fillId="0" borderId="14" xfId="1" applyFont="1" applyBorder="1" applyAlignment="1">
      <alignment horizontal="center" vertical="center"/>
    </xf>
    <xf numFmtId="0" fontId="17" fillId="0" borderId="15" xfId="1" applyFont="1" applyBorder="1" applyAlignment="1">
      <alignment horizontal="center" vertical="center"/>
    </xf>
    <xf numFmtId="0" fontId="17" fillId="0" borderId="17" xfId="1" applyFont="1" applyBorder="1" applyAlignment="1">
      <alignment horizontal="center" vertical="center"/>
    </xf>
    <xf numFmtId="0" fontId="18" fillId="0" borderId="3" xfId="1" applyFont="1" applyBorder="1" applyAlignment="1">
      <alignment horizontal="center" vertical="center" wrapText="1"/>
    </xf>
    <xf numFmtId="0" fontId="18" fillId="0" borderId="6" xfId="1" applyFont="1" applyBorder="1" applyAlignment="1">
      <alignment horizontal="center" vertical="center" wrapText="1"/>
    </xf>
    <xf numFmtId="0" fontId="18" fillId="0" borderId="8" xfId="1" applyFont="1" applyBorder="1" applyAlignment="1">
      <alignment horizontal="center" vertical="center" wrapText="1"/>
    </xf>
    <xf numFmtId="0" fontId="18" fillId="0" borderId="29" xfId="1" applyFont="1" applyBorder="1" applyAlignment="1">
      <alignment horizontal="center" vertical="center"/>
    </xf>
    <xf numFmtId="0" fontId="18" fillId="0" borderId="30" xfId="1" applyFont="1" applyBorder="1" applyAlignment="1">
      <alignment horizontal="center" vertical="center"/>
    </xf>
    <xf numFmtId="0" fontId="18" fillId="0" borderId="27" xfId="1" applyFont="1" applyBorder="1" applyAlignment="1">
      <alignment horizontal="center" vertical="center"/>
    </xf>
    <xf numFmtId="0" fontId="18" fillId="0" borderId="29" xfId="1" applyFont="1" applyBorder="1" applyAlignment="1">
      <alignment horizontal="center" vertical="center" wrapText="1"/>
    </xf>
    <xf numFmtId="0" fontId="18" fillId="0" borderId="30" xfId="1" applyFont="1" applyBorder="1" applyAlignment="1">
      <alignment horizontal="center" vertical="center" wrapText="1"/>
    </xf>
    <xf numFmtId="0" fontId="18" fillId="0" borderId="27" xfId="1" applyFont="1" applyBorder="1" applyAlignment="1">
      <alignment horizontal="center" vertical="center" wrapText="1"/>
    </xf>
    <xf numFmtId="41" fontId="17" fillId="0" borderId="4" xfId="1" applyNumberFormat="1" applyFont="1" applyBorder="1" applyAlignment="1">
      <alignment horizontal="center" vertical="center"/>
    </xf>
    <xf numFmtId="41" fontId="17" fillId="0" borderId="2" xfId="1" applyNumberFormat="1" applyFont="1" applyBorder="1" applyAlignment="1">
      <alignment horizontal="center" vertical="center"/>
    </xf>
    <xf numFmtId="41" fontId="17" fillId="0" borderId="1" xfId="1" applyNumberFormat="1" applyFont="1" applyBorder="1" applyAlignment="1">
      <alignment horizontal="center" vertical="center"/>
    </xf>
    <xf numFmtId="41" fontId="17" fillId="0" borderId="9" xfId="1" applyNumberFormat="1" applyFont="1" applyBorder="1" applyAlignment="1">
      <alignment horizontal="center" vertical="center"/>
    </xf>
    <xf numFmtId="41" fontId="17" fillId="8" borderId="4" xfId="1" applyNumberFormat="1" applyFont="1" applyFill="1" applyBorder="1" applyAlignment="1">
      <alignment horizontal="center" vertical="center"/>
    </xf>
    <xf numFmtId="41" fontId="17" fillId="8" borderId="2" xfId="1" applyNumberFormat="1" applyFont="1" applyFill="1" applyBorder="1" applyAlignment="1">
      <alignment horizontal="center" vertical="center"/>
    </xf>
    <xf numFmtId="41" fontId="17" fillId="8" borderId="1" xfId="1" applyNumberFormat="1" applyFont="1" applyFill="1" applyBorder="1" applyAlignment="1">
      <alignment horizontal="center" vertical="center"/>
    </xf>
    <xf numFmtId="41" fontId="17" fillId="8" borderId="9" xfId="1" applyNumberFormat="1" applyFont="1" applyFill="1" applyBorder="1" applyAlignment="1">
      <alignment horizontal="center" vertical="center"/>
    </xf>
    <xf numFmtId="41" fontId="17" fillId="8" borderId="4" xfId="1" applyNumberFormat="1" applyFont="1" applyFill="1" applyBorder="1" applyAlignment="1">
      <alignment horizontal="center" vertical="center" wrapText="1"/>
    </xf>
    <xf numFmtId="41" fontId="17" fillId="8" borderId="2" xfId="1" applyNumberFormat="1" applyFont="1" applyFill="1" applyBorder="1" applyAlignment="1">
      <alignment horizontal="center" vertical="center" wrapText="1"/>
    </xf>
    <xf numFmtId="41" fontId="17" fillId="8" borderId="1" xfId="1" applyNumberFormat="1" applyFont="1" applyFill="1" applyBorder="1" applyAlignment="1">
      <alignment horizontal="center" vertical="center" wrapText="1"/>
    </xf>
    <xf numFmtId="41" fontId="17" fillId="8" borderId="9" xfId="1" applyNumberFormat="1" applyFont="1" applyFill="1" applyBorder="1" applyAlignment="1">
      <alignment horizontal="center" vertical="center" wrapText="1"/>
    </xf>
    <xf numFmtId="0" fontId="18" fillId="8" borderId="11" xfId="1" applyFont="1" applyFill="1" applyBorder="1" applyAlignment="1">
      <alignment horizontal="center" vertical="center" wrapText="1"/>
    </xf>
    <xf numFmtId="0" fontId="18" fillId="8" borderId="13" xfId="1" applyFont="1" applyFill="1" applyBorder="1" applyAlignment="1">
      <alignment horizontal="center" vertical="center" wrapText="1"/>
    </xf>
    <xf numFmtId="0" fontId="17" fillId="8" borderId="14" xfId="1" applyFont="1" applyFill="1" applyBorder="1" applyAlignment="1">
      <alignment horizontal="center" vertical="center" wrapText="1"/>
    </xf>
    <xf numFmtId="0" fontId="17" fillId="8" borderId="15" xfId="1" applyFont="1" applyFill="1" applyBorder="1" applyAlignment="1">
      <alignment horizontal="center" vertical="center" wrapText="1"/>
    </xf>
    <xf numFmtId="0" fontId="17" fillId="8" borderId="17" xfId="1" applyFont="1" applyFill="1" applyBorder="1" applyAlignment="1">
      <alignment horizontal="center" vertical="center" wrapText="1"/>
    </xf>
    <xf numFmtId="0" fontId="18" fillId="8" borderId="11" xfId="1" applyFont="1" applyFill="1" applyBorder="1" applyAlignment="1">
      <alignment horizontal="center" vertical="center"/>
    </xf>
    <xf numFmtId="0" fontId="18" fillId="8" borderId="12" xfId="1" applyFont="1" applyFill="1" applyBorder="1" applyAlignment="1">
      <alignment horizontal="center" vertical="center"/>
    </xf>
    <xf numFmtId="0" fontId="18" fillId="8" borderId="13" xfId="1" applyFont="1" applyFill="1" applyBorder="1" applyAlignment="1">
      <alignment horizontal="center" vertical="center"/>
    </xf>
    <xf numFmtId="41" fontId="18" fillId="8" borderId="11" xfId="1" applyNumberFormat="1" applyFont="1" applyFill="1" applyBorder="1" applyAlignment="1">
      <alignment horizontal="center" vertical="center" wrapText="1"/>
    </xf>
    <xf numFmtId="41" fontId="17" fillId="0" borderId="24" xfId="1" applyNumberFormat="1" applyFont="1" applyBorder="1" applyAlignment="1">
      <alignment horizontal="center" vertical="center" wrapText="1"/>
    </xf>
    <xf numFmtId="41" fontId="17" fillId="0" borderId="35" xfId="1" applyNumberFormat="1" applyFont="1" applyBorder="1" applyAlignment="1">
      <alignment horizontal="center" vertical="center" wrapText="1"/>
    </xf>
    <xf numFmtId="41" fontId="17" fillId="0" borderId="25" xfId="1" applyNumberFormat="1" applyFont="1" applyBorder="1" applyAlignment="1">
      <alignment horizontal="center" vertical="center" wrapText="1"/>
    </xf>
    <xf numFmtId="0" fontId="18" fillId="0" borderId="11" xfId="1" applyFont="1" applyBorder="1" applyAlignment="1">
      <alignment horizontal="center" vertical="center" wrapText="1"/>
    </xf>
    <xf numFmtId="0" fontId="18" fillId="0" borderId="12" xfId="1" applyFont="1" applyBorder="1" applyAlignment="1">
      <alignment horizontal="center" vertical="center" wrapText="1"/>
    </xf>
    <xf numFmtId="0" fontId="18" fillId="0" borderId="13" xfId="1" applyFont="1" applyBorder="1" applyAlignment="1">
      <alignment horizontal="center" vertical="center" wrapText="1"/>
    </xf>
    <xf numFmtId="0" fontId="18" fillId="8" borderId="12" xfId="1" applyFont="1" applyFill="1" applyBorder="1" applyAlignment="1">
      <alignment horizontal="center" vertical="center" wrapText="1"/>
    </xf>
    <xf numFmtId="0" fontId="17" fillId="0" borderId="14" xfId="1" applyFont="1" applyBorder="1" applyAlignment="1">
      <alignment horizontal="center" vertical="center" wrapText="1"/>
    </xf>
    <xf numFmtId="0" fontId="17" fillId="0" borderId="15" xfId="1" applyFont="1" applyBorder="1" applyAlignment="1">
      <alignment horizontal="center" vertical="center" wrapText="1"/>
    </xf>
    <xf numFmtId="0" fontId="17" fillId="0" borderId="17" xfId="1" applyFont="1" applyBorder="1" applyAlignment="1">
      <alignment horizontal="center" vertical="center" wrapText="1"/>
    </xf>
    <xf numFmtId="0" fontId="17" fillId="8" borderId="4" xfId="1" applyFont="1" applyFill="1" applyBorder="1" applyAlignment="1">
      <alignment horizontal="center" vertical="center" wrapText="1"/>
    </xf>
    <xf numFmtId="0" fontId="17" fillId="8" borderId="16" xfId="1" applyFont="1" applyFill="1" applyBorder="1" applyAlignment="1">
      <alignment horizontal="center" vertical="center" wrapText="1"/>
    </xf>
    <xf numFmtId="0" fontId="18" fillId="8" borderId="28" xfId="1" applyFont="1" applyFill="1" applyBorder="1" applyAlignment="1">
      <alignment horizontal="center" vertical="center" wrapText="1"/>
    </xf>
    <xf numFmtId="0" fontId="17" fillId="8" borderId="33" xfId="1" applyFont="1" applyFill="1" applyBorder="1" applyAlignment="1">
      <alignment horizontal="center" vertical="center" wrapText="1"/>
    </xf>
    <xf numFmtId="0" fontId="17" fillId="8" borderId="32" xfId="1" applyFont="1" applyFill="1" applyBorder="1" applyAlignment="1">
      <alignment horizontal="center" vertical="center" wrapText="1"/>
    </xf>
    <xf numFmtId="0" fontId="17" fillId="0" borderId="4" xfId="1" applyFont="1" applyBorder="1" applyAlignment="1">
      <alignment horizontal="center" vertical="center" wrapText="1"/>
    </xf>
    <xf numFmtId="0" fontId="17" fillId="0" borderId="1" xfId="1" applyFont="1" applyBorder="1" applyAlignment="1">
      <alignment horizontal="center" vertical="center" wrapText="1"/>
    </xf>
    <xf numFmtId="0" fontId="17" fillId="0" borderId="9" xfId="1" applyFont="1" applyBorder="1" applyAlignment="1">
      <alignment horizontal="center" vertical="center" wrapText="1"/>
    </xf>
    <xf numFmtId="0" fontId="17" fillId="0" borderId="24" xfId="1" applyFont="1" applyBorder="1" applyAlignment="1">
      <alignment horizontal="center" vertical="center" wrapText="1"/>
    </xf>
    <xf numFmtId="0" fontId="17" fillId="0" borderId="35" xfId="1" applyFont="1" applyBorder="1" applyAlignment="1">
      <alignment horizontal="center" vertical="center" wrapText="1"/>
    </xf>
    <xf numFmtId="0" fontId="17" fillId="0" borderId="25" xfId="1" applyFont="1" applyBorder="1" applyAlignment="1">
      <alignment horizontal="center" vertical="center" wrapText="1"/>
    </xf>
    <xf numFmtId="0" fontId="4" fillId="6" borderId="3" xfId="1" applyFont="1" applyFill="1" applyBorder="1" applyAlignment="1">
      <alignment horizontal="center" vertical="center" wrapText="1"/>
    </xf>
    <xf numFmtId="0" fontId="4" fillId="6" borderId="6" xfId="1" applyFont="1" applyFill="1" applyBorder="1" applyAlignment="1">
      <alignment horizontal="center" vertical="center" wrapText="1"/>
    </xf>
    <xf numFmtId="0" fontId="4" fillId="6" borderId="8" xfId="1" applyFont="1" applyFill="1" applyBorder="1" applyAlignment="1">
      <alignment horizontal="center" vertical="center" wrapText="1"/>
    </xf>
    <xf numFmtId="0" fontId="4" fillId="0" borderId="11" xfId="1" applyFont="1" applyBorder="1" applyAlignment="1">
      <alignment horizontal="center" vertical="center" wrapText="1"/>
    </xf>
    <xf numFmtId="0" fontId="4" fillId="0" borderId="12" xfId="1" applyFont="1" applyBorder="1" applyAlignment="1">
      <alignment horizontal="center" vertical="center" wrapText="1"/>
    </xf>
    <xf numFmtId="0" fontId="4" fillId="0" borderId="13" xfId="1" applyFont="1" applyBorder="1" applyAlignment="1">
      <alignment horizontal="center" vertical="center" wrapText="1"/>
    </xf>
    <xf numFmtId="0" fontId="4" fillId="8" borderId="11" xfId="1" applyFont="1" applyFill="1" applyBorder="1" applyAlignment="1">
      <alignment horizontal="center" vertical="center" wrapText="1"/>
    </xf>
    <xf numFmtId="0" fontId="4" fillId="8" borderId="12" xfId="1" applyFont="1" applyFill="1" applyBorder="1" applyAlignment="1">
      <alignment horizontal="center" vertical="center" wrapText="1"/>
    </xf>
    <xf numFmtId="0" fontId="4" fillId="4" borderId="39" xfId="1" applyFont="1" applyFill="1" applyBorder="1" applyAlignment="1">
      <alignment horizontal="left" vertical="center"/>
    </xf>
    <xf numFmtId="0" fontId="4" fillId="4" borderId="26" xfId="1" applyFont="1" applyFill="1" applyBorder="1" applyAlignment="1">
      <alignment horizontal="left" vertical="center"/>
    </xf>
    <xf numFmtId="0" fontId="4" fillId="4" borderId="40" xfId="1" applyFont="1" applyFill="1" applyBorder="1" applyAlignment="1">
      <alignment horizontal="left" vertical="center"/>
    </xf>
    <xf numFmtId="0" fontId="4" fillId="5" borderId="3" xfId="1" applyFont="1" applyFill="1" applyBorder="1" applyAlignment="1">
      <alignment horizontal="center" vertical="center" wrapText="1"/>
    </xf>
    <xf numFmtId="0" fontId="4" fillId="5" borderId="6" xfId="1" applyFont="1" applyFill="1" applyBorder="1" applyAlignment="1">
      <alignment horizontal="center" vertical="center" wrapText="1"/>
    </xf>
    <xf numFmtId="0" fontId="4" fillId="5" borderId="8" xfId="1" applyFont="1" applyFill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 wrapText="1"/>
    </xf>
    <xf numFmtId="0" fontId="4" fillId="0" borderId="8" xfId="1" applyFont="1" applyBorder="1" applyAlignment="1">
      <alignment horizontal="center" vertical="center" wrapText="1"/>
    </xf>
    <xf numFmtId="0" fontId="4" fillId="4" borderId="36" xfId="1" applyFont="1" applyFill="1" applyBorder="1" applyAlignment="1">
      <alignment horizontal="left" vertical="center"/>
    </xf>
    <xf numFmtId="0" fontId="4" fillId="4" borderId="37" xfId="1" applyFont="1" applyFill="1" applyBorder="1" applyAlignment="1">
      <alignment horizontal="left" vertical="center"/>
    </xf>
    <xf numFmtId="0" fontId="4" fillId="4" borderId="38" xfId="1" applyFont="1" applyFill="1" applyBorder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2" fillId="17" borderId="11" xfId="0" applyFont="1" applyFill="1" applyBorder="1" applyAlignment="1">
      <alignment horizontal="center" vertical="center"/>
    </xf>
    <xf numFmtId="0" fontId="2" fillId="17" borderId="13" xfId="0" applyFont="1" applyFill="1" applyBorder="1" applyAlignment="1">
      <alignment horizontal="center" vertical="center"/>
    </xf>
    <xf numFmtId="0" fontId="2" fillId="17" borderId="4" xfId="0" applyFont="1" applyFill="1" applyBorder="1" applyAlignment="1">
      <alignment horizontal="center" vertical="center" wrapText="1"/>
    </xf>
    <xf numFmtId="0" fontId="2" fillId="17" borderId="9" xfId="0" applyFont="1" applyFill="1" applyBorder="1" applyAlignment="1">
      <alignment horizontal="center" vertical="center" wrapText="1"/>
    </xf>
    <xf numFmtId="42" fontId="2" fillId="17" borderId="4" xfId="0" applyNumberFormat="1" applyFont="1" applyFill="1" applyBorder="1" applyAlignment="1">
      <alignment horizontal="center" vertical="center" wrapText="1"/>
    </xf>
    <xf numFmtId="42" fontId="2" fillId="17" borderId="9" xfId="0" applyNumberFormat="1" applyFont="1" applyFill="1" applyBorder="1" applyAlignment="1">
      <alignment horizontal="center" vertical="center" wrapText="1"/>
    </xf>
    <xf numFmtId="0" fontId="2" fillId="17" borderId="5" xfId="0" applyFont="1" applyFill="1" applyBorder="1" applyAlignment="1">
      <alignment horizontal="center" vertical="center" wrapText="1"/>
    </xf>
    <xf numFmtId="0" fontId="2" fillId="17" borderId="10" xfId="0" applyFont="1" applyFill="1" applyBorder="1" applyAlignment="1">
      <alignment horizontal="center" vertical="center" wrapText="1"/>
    </xf>
    <xf numFmtId="0" fontId="4" fillId="11" borderId="3" xfId="1" applyFont="1" applyFill="1" applyBorder="1" applyAlignment="1">
      <alignment horizontal="center" vertical="center" wrapText="1"/>
    </xf>
    <xf numFmtId="0" fontId="4" fillId="11" borderId="8" xfId="1" applyFont="1" applyFill="1" applyBorder="1" applyAlignment="1">
      <alignment horizontal="center" vertical="center" wrapText="1"/>
    </xf>
    <xf numFmtId="0" fontId="4" fillId="11" borderId="4" xfId="1" applyFont="1" applyFill="1" applyBorder="1" applyAlignment="1">
      <alignment horizontal="center" vertical="center" wrapText="1"/>
    </xf>
    <xf numFmtId="0" fontId="4" fillId="11" borderId="9" xfId="1" applyFont="1" applyFill="1" applyBorder="1" applyAlignment="1">
      <alignment horizontal="center" vertical="center" wrapText="1"/>
    </xf>
    <xf numFmtId="42" fontId="15" fillId="11" borderId="4" xfId="0" applyNumberFormat="1" applyFont="1" applyFill="1" applyBorder="1" applyAlignment="1">
      <alignment horizontal="center" vertical="center"/>
    </xf>
    <xf numFmtId="0" fontId="4" fillId="12" borderId="5" xfId="1" applyFont="1" applyFill="1" applyBorder="1" applyAlignment="1">
      <alignment horizontal="center" vertical="center" wrapText="1"/>
    </xf>
    <xf numFmtId="0" fontId="4" fillId="12" borderId="10" xfId="1" applyFont="1" applyFill="1" applyBorder="1" applyAlignment="1">
      <alignment horizontal="center" vertical="center" wrapText="1"/>
    </xf>
    <xf numFmtId="0" fontId="4" fillId="8" borderId="13" xfId="1" applyFont="1" applyFill="1" applyBorder="1" applyAlignment="1">
      <alignment horizontal="center" vertical="center" wrapText="1"/>
    </xf>
    <xf numFmtId="42" fontId="5" fillId="8" borderId="14" xfId="1" applyNumberFormat="1" applyFont="1" applyFill="1" applyBorder="1" applyAlignment="1">
      <alignment horizontal="center" vertical="center"/>
    </xf>
    <xf numFmtId="42" fontId="5" fillId="8" borderId="15" xfId="1" applyNumberFormat="1" applyFont="1" applyFill="1" applyBorder="1" applyAlignment="1">
      <alignment horizontal="center" vertical="center"/>
    </xf>
    <xf numFmtId="42" fontId="5" fillId="8" borderId="17" xfId="1" applyNumberFormat="1" applyFont="1" applyFill="1" applyBorder="1" applyAlignment="1">
      <alignment horizontal="center" vertical="center"/>
    </xf>
    <xf numFmtId="3" fontId="6" fillId="8" borderId="24" xfId="0" applyNumberFormat="1" applyFont="1" applyFill="1" applyBorder="1" applyAlignment="1">
      <alignment horizontal="center" vertical="center" wrapText="1"/>
    </xf>
    <xf numFmtId="3" fontId="6" fillId="8" borderId="35" xfId="0" applyNumberFormat="1" applyFont="1" applyFill="1" applyBorder="1" applyAlignment="1">
      <alignment horizontal="center" vertical="center" wrapText="1"/>
    </xf>
    <xf numFmtId="3" fontId="6" fillId="8" borderId="25" xfId="0" applyNumberFormat="1" applyFont="1" applyFill="1" applyBorder="1" applyAlignment="1">
      <alignment horizontal="center" vertical="center" wrapText="1"/>
    </xf>
    <xf numFmtId="3" fontId="2" fillId="0" borderId="4" xfId="0" applyNumberFormat="1" applyFont="1" applyBorder="1" applyAlignment="1">
      <alignment horizontal="center" vertical="center"/>
    </xf>
    <xf numFmtId="3" fontId="2" fillId="0" borderId="5" xfId="0" applyNumberFormat="1" applyFont="1" applyBorder="1" applyAlignment="1">
      <alignment horizontal="center" vertical="center"/>
    </xf>
    <xf numFmtId="42" fontId="5" fillId="0" borderId="14" xfId="1" applyNumberFormat="1" applyFont="1" applyBorder="1" applyAlignment="1">
      <alignment horizontal="center" vertical="center"/>
    </xf>
    <xf numFmtId="42" fontId="5" fillId="0" borderId="15" xfId="1" applyNumberFormat="1" applyFont="1" applyBorder="1" applyAlignment="1">
      <alignment horizontal="center" vertical="center"/>
    </xf>
    <xf numFmtId="42" fontId="5" fillId="0" borderId="17" xfId="1" applyNumberFormat="1" applyFont="1" applyBorder="1" applyAlignment="1">
      <alignment horizontal="center" vertical="center"/>
    </xf>
    <xf numFmtId="3" fontId="6" fillId="0" borderId="24" xfId="0" applyNumberFormat="1" applyFont="1" applyBorder="1" applyAlignment="1">
      <alignment horizontal="center" vertical="center" wrapText="1"/>
    </xf>
    <xf numFmtId="3" fontId="6" fillId="0" borderId="35" xfId="0" applyNumberFormat="1" applyFont="1" applyBorder="1" applyAlignment="1">
      <alignment horizontal="center" vertical="center" wrapText="1"/>
    </xf>
    <xf numFmtId="3" fontId="6" fillId="0" borderId="25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3" fontId="2" fillId="0" borderId="9" xfId="0" applyNumberFormat="1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22" borderId="3" xfId="0" applyFill="1" applyBorder="1" applyAlignment="1">
      <alignment horizontal="center" vertical="center"/>
    </xf>
    <xf numFmtId="0" fontId="0" fillId="22" borderId="6" xfId="0" applyFill="1" applyBorder="1" applyAlignment="1">
      <alignment horizontal="center" vertical="center"/>
    </xf>
    <xf numFmtId="0" fontId="0" fillId="22" borderId="8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22" borderId="22" xfId="0" applyFill="1" applyBorder="1" applyAlignment="1">
      <alignment horizontal="center" vertical="center"/>
    </xf>
    <xf numFmtId="0" fontId="0" fillId="22" borderId="28" xfId="0" applyFill="1" applyBorder="1" applyAlignment="1">
      <alignment horizontal="center" vertical="center"/>
    </xf>
    <xf numFmtId="0" fontId="17" fillId="0" borderId="20" xfId="3" applyNumberFormat="1" applyFont="1" applyBorder="1" applyAlignment="1" applyProtection="1">
      <alignment horizontal="center" vertical="center" wrapText="1"/>
    </xf>
    <xf numFmtId="0" fontId="17" fillId="0" borderId="7" xfId="3" applyNumberFormat="1" applyFont="1" applyBorder="1" applyAlignment="1" applyProtection="1">
      <alignment horizontal="center" vertical="center" wrapText="1"/>
    </xf>
    <xf numFmtId="0" fontId="17" fillId="0" borderId="10" xfId="3" applyNumberFormat="1" applyFont="1" applyBorder="1" applyAlignment="1" applyProtection="1">
      <alignment horizontal="center" vertical="center" wrapText="1"/>
    </xf>
    <xf numFmtId="167" fontId="6" fillId="0" borderId="2" xfId="5" applyNumberFormat="1" applyBorder="1" applyAlignment="1">
      <alignment horizontal="center" vertical="center"/>
    </xf>
    <xf numFmtId="167" fontId="6" fillId="0" borderId="1" xfId="5" applyNumberFormat="1" applyBorder="1" applyAlignment="1">
      <alignment horizontal="center" vertical="center"/>
    </xf>
    <xf numFmtId="167" fontId="6" fillId="0" borderId="9" xfId="5" applyNumberFormat="1" applyBorder="1" applyAlignment="1">
      <alignment horizontal="center" vertical="center"/>
    </xf>
    <xf numFmtId="0" fontId="17" fillId="0" borderId="5" xfId="3" applyNumberFormat="1" applyFont="1" applyBorder="1" applyAlignment="1" applyProtection="1">
      <alignment horizontal="center" vertical="center" wrapText="1"/>
    </xf>
    <xf numFmtId="167" fontId="6" fillId="8" borderId="4" xfId="5" quotePrefix="1" applyNumberFormat="1" applyFill="1" applyBorder="1" applyAlignment="1">
      <alignment horizontal="center" vertical="center" wrapText="1"/>
    </xf>
    <xf numFmtId="167" fontId="6" fillId="8" borderId="9" xfId="5" applyNumberFormat="1" applyFill="1" applyBorder="1" applyAlignment="1">
      <alignment horizontal="center" vertical="center" wrapText="1"/>
    </xf>
    <xf numFmtId="0" fontId="17" fillId="8" borderId="5" xfId="3" applyNumberFormat="1" applyFont="1" applyFill="1" applyBorder="1" applyAlignment="1" applyProtection="1">
      <alignment horizontal="center" vertical="center" wrapText="1"/>
    </xf>
    <xf numFmtId="0" fontId="17" fillId="8" borderId="10" xfId="3" applyNumberFormat="1" applyFont="1" applyFill="1" applyBorder="1" applyAlignment="1" applyProtection="1">
      <alignment horizontal="center" vertical="center" wrapText="1"/>
    </xf>
    <xf numFmtId="167" fontId="6" fillId="8" borderId="14" xfId="5" applyNumberFormat="1" applyFill="1" applyBorder="1" applyAlignment="1">
      <alignment horizontal="center" vertical="center" wrapText="1"/>
    </xf>
    <xf numFmtId="167" fontId="6" fillId="8" borderId="15" xfId="5" applyNumberFormat="1" applyFill="1" applyBorder="1" applyAlignment="1">
      <alignment horizontal="center" vertical="center" wrapText="1"/>
    </xf>
    <xf numFmtId="167" fontId="6" fillId="8" borderId="17" xfId="5" applyNumberFormat="1" applyFill="1" applyBorder="1" applyAlignment="1">
      <alignment horizontal="center" vertical="center" wrapText="1"/>
    </xf>
    <xf numFmtId="0" fontId="18" fillId="8" borderId="14" xfId="1" applyFont="1" applyFill="1" applyBorder="1" applyAlignment="1">
      <alignment horizontal="center" vertical="center"/>
    </xf>
    <xf numFmtId="0" fontId="17" fillId="8" borderId="24" xfId="3" applyNumberFormat="1" applyFont="1" applyFill="1" applyBorder="1" applyAlignment="1" applyProtection="1">
      <alignment horizontal="center" vertical="center" wrapText="1"/>
    </xf>
    <xf numFmtId="0" fontId="17" fillId="8" borderId="35" xfId="3" applyNumberFormat="1" applyFont="1" applyFill="1" applyBorder="1" applyAlignment="1" applyProtection="1">
      <alignment horizontal="center" vertical="center" wrapText="1"/>
    </xf>
    <xf numFmtId="0" fontId="17" fillId="8" borderId="25" xfId="3" applyNumberFormat="1" applyFont="1" applyFill="1" applyBorder="1" applyAlignment="1" applyProtection="1">
      <alignment horizontal="center" vertical="center" wrapText="1"/>
    </xf>
    <xf numFmtId="0" fontId="18" fillId="8" borderId="16" xfId="1" applyFont="1" applyFill="1" applyBorder="1" applyAlignment="1">
      <alignment horizontal="center" vertical="center"/>
    </xf>
    <xf numFmtId="0" fontId="18" fillId="8" borderId="15" xfId="1" applyFont="1" applyFill="1" applyBorder="1" applyAlignment="1">
      <alignment horizontal="center" vertical="center"/>
    </xf>
    <xf numFmtId="0" fontId="18" fillId="8" borderId="17" xfId="1" applyFont="1" applyFill="1" applyBorder="1" applyAlignment="1">
      <alignment horizontal="center" vertical="center"/>
    </xf>
    <xf numFmtId="0" fontId="0" fillId="0" borderId="0" xfId="0" applyAlignment="1">
      <alignment horizontal="left" wrapText="1"/>
    </xf>
  </cellXfs>
  <cellStyles count="14">
    <cellStyle name="Comma [0]" xfId="13" builtinId="6"/>
    <cellStyle name="Comma [0] 2" xfId="6" xr:uid="{E5C03BFE-8819-40BE-B836-2F3DF0E7614B}"/>
    <cellStyle name="Comma 2" xfId="2" xr:uid="{BA453318-E671-4410-B8BB-2152B276C53B}"/>
    <cellStyle name="Comma 3" xfId="9" xr:uid="{F0DD0E3D-BDAF-45A0-A10E-061F5FBBE31C}"/>
    <cellStyle name="Comma 4" xfId="8" xr:uid="{941C6D2A-25D5-464B-8A77-A1C43536900B}"/>
    <cellStyle name="Comma 5" xfId="10" xr:uid="{1A5D657D-EF01-4ECA-AED5-722643E53279}"/>
    <cellStyle name="Comma 6" xfId="11" xr:uid="{37A8B73A-93D7-4AFD-A1A1-939C446D2115}"/>
    <cellStyle name="Comma 7" xfId="12" xr:uid="{486D11D8-EE6A-4E1E-8AB5-403BC15F1B58}"/>
    <cellStyle name="Excel Built-in Comma [0]" xfId="4" xr:uid="{84568346-30B4-4FB4-90CA-C95A9FB672FD}"/>
    <cellStyle name="Normal" xfId="0" builtinId="0"/>
    <cellStyle name="Normal 2" xfId="1" xr:uid="{3AFB51E0-2D03-49D5-B3EB-60DDB6E2B95C}"/>
    <cellStyle name="Normal 2 2" xfId="7" xr:uid="{94CB6398-919C-4DFA-B472-F515D02DA59E}"/>
    <cellStyle name="Normal 3" xfId="5" xr:uid="{A0CB75FB-EF23-432C-BE72-0F3F3AFDCB75}"/>
    <cellStyle name="Percent 2" xfId="3" xr:uid="{9E335063-C77F-41DB-8F04-1B7F8BEF7F32}"/>
  </cellStyles>
  <dxfs count="0"/>
  <tableStyles count="0" defaultTableStyle="TableStyleMedium2" defaultPivotStyle="PivotStyleLight16"/>
  <colors>
    <mruColors>
      <color rgb="FFFFCC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microsoft.com/office/2022/10/relationships/richValueRel" Target="richData/richValueRel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eetMetadata" Target="metadata.xml"/><Relationship Id="rId17" Type="http://schemas.microsoft.com/office/2017/10/relationships/person" Target="persons/person.xml"/><Relationship Id="rId2" Type="http://schemas.openxmlformats.org/officeDocument/2006/relationships/worksheet" Target="worksheets/sheet2.xml"/><Relationship Id="rId16" Type="http://schemas.microsoft.com/office/2017/06/relationships/rdRichValueTypes" Target="richData/rdRichValueTyp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microsoft.com/office/2017/06/relationships/rdRichValueStructure" Target="richData/rdrichvaluestructure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microsoft.com/office/2017/06/relationships/rdRichValue" Target="richData/rdrichvalue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304616</xdr:colOff>
      <xdr:row>0</xdr:row>
      <xdr:rowOff>0</xdr:rowOff>
    </xdr:from>
    <xdr:ext cx="6782178" cy="937629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A5F476FB-53AB-4409-873E-56D31EC4D1C2}"/>
            </a:ext>
          </a:extLst>
        </xdr:cNvPr>
        <xdr:cNvSpPr/>
      </xdr:nvSpPr>
      <xdr:spPr>
        <a:xfrm>
          <a:off x="2857316" y="0"/>
          <a:ext cx="6782178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5400" b="0" cap="none" spc="0">
              <a:ln w="0"/>
              <a:gradFill>
                <a:gsLst>
                  <a:gs pos="0">
                    <a:schemeClr val="accent5">
                      <a:lumMod val="50000"/>
                    </a:schemeClr>
                  </a:gs>
                  <a:gs pos="50000">
                    <a:schemeClr val="accent5"/>
                  </a:gs>
                  <a:gs pos="100000">
                    <a:schemeClr val="accent5">
                      <a:lumMod val="60000"/>
                      <a:lumOff val="40000"/>
                    </a:schemeClr>
                  </a:gs>
                </a:gsLst>
                <a:lin ang="5400000"/>
              </a:gradFill>
              <a:effectLst>
                <a:reflection blurRad="6350" stA="53000" endA="300" endPos="35500" dir="5400000" sy="-90000" algn="bl" rotWithShape="0"/>
              </a:effectLst>
            </a:rPr>
            <a:t>TRANSVISION HI-SPEED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0</xdr:colOff>
      <xdr:row>0</xdr:row>
      <xdr:rowOff>0</xdr:rowOff>
    </xdr:from>
    <xdr:ext cx="6487482" cy="937629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E201D1F4-9ADD-4B4F-8758-F158DF5CFEF0}"/>
            </a:ext>
          </a:extLst>
        </xdr:cNvPr>
        <xdr:cNvSpPr/>
      </xdr:nvSpPr>
      <xdr:spPr>
        <a:xfrm>
          <a:off x="6263306" y="0"/>
          <a:ext cx="6487482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5400" b="0" cap="none" spc="0">
              <a:ln w="0"/>
              <a:gradFill>
                <a:gsLst>
                  <a:gs pos="0">
                    <a:schemeClr val="accent5">
                      <a:lumMod val="50000"/>
                    </a:schemeClr>
                  </a:gs>
                  <a:gs pos="50000">
                    <a:schemeClr val="accent5"/>
                  </a:gs>
                  <a:gs pos="100000">
                    <a:schemeClr val="accent5">
                      <a:lumMod val="60000"/>
                      <a:lumOff val="40000"/>
                    </a:schemeClr>
                  </a:gs>
                </a:gsLst>
                <a:lin ang="5400000"/>
              </a:gradFill>
              <a:effectLst>
                <a:reflection blurRad="6350" stA="53000" endA="300" endPos="35500" dir="5400000" sy="-90000" algn="bl" rotWithShape="0"/>
              </a:effectLst>
            </a:rPr>
            <a:t>TRANSVISION DTH PM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187099</xdr:colOff>
      <xdr:row>0</xdr:row>
      <xdr:rowOff>0</xdr:rowOff>
    </xdr:from>
    <xdr:ext cx="6908045" cy="937629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8626DEA7-5416-4201-84A6-3ABFB75731D0}"/>
            </a:ext>
          </a:extLst>
        </xdr:cNvPr>
        <xdr:cNvSpPr/>
      </xdr:nvSpPr>
      <xdr:spPr>
        <a:xfrm>
          <a:off x="4128068" y="0"/>
          <a:ext cx="6908045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5400" b="0" cap="none" spc="0">
              <a:ln w="0"/>
              <a:gradFill>
                <a:gsLst>
                  <a:gs pos="0">
                    <a:schemeClr val="accent5">
                      <a:lumMod val="50000"/>
                    </a:schemeClr>
                  </a:gs>
                  <a:gs pos="50000">
                    <a:schemeClr val="accent5"/>
                  </a:gs>
                  <a:gs pos="100000">
                    <a:schemeClr val="accent5">
                      <a:lumMod val="60000"/>
                      <a:lumOff val="40000"/>
                    </a:schemeClr>
                  </a:gs>
                </a:gsLst>
                <a:lin ang="5400000"/>
              </a:gradFill>
              <a:effectLst>
                <a:reflection blurRad="6350" stA="53000" endA="300" endPos="35500" dir="5400000" sy="-90000" algn="bl" rotWithShape="0"/>
              </a:effectLst>
            </a:rPr>
            <a:t>TRANSVISION XSTREAM</a:t>
          </a: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483634</xdr:colOff>
      <xdr:row>0</xdr:row>
      <xdr:rowOff>71437</xdr:rowOff>
    </xdr:from>
    <xdr:ext cx="7758021" cy="937629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C9158874-830C-4FCE-87D4-2CD475A7FC88}"/>
            </a:ext>
          </a:extLst>
        </xdr:cNvPr>
        <xdr:cNvSpPr/>
      </xdr:nvSpPr>
      <xdr:spPr>
        <a:xfrm>
          <a:off x="3436384" y="71437"/>
          <a:ext cx="775802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5400" b="0" cap="none" spc="0">
              <a:ln w="0"/>
              <a:gradFill>
                <a:gsLst>
                  <a:gs pos="0">
                    <a:schemeClr val="accent5">
                      <a:lumMod val="50000"/>
                    </a:schemeClr>
                  </a:gs>
                  <a:gs pos="50000">
                    <a:schemeClr val="accent5"/>
                  </a:gs>
                  <a:gs pos="100000">
                    <a:schemeClr val="accent5">
                      <a:lumMod val="60000"/>
                      <a:lumOff val="40000"/>
                    </a:schemeClr>
                  </a:gs>
                </a:gsLst>
                <a:lin ang="5400000"/>
              </a:gradFill>
              <a:effectLst>
                <a:reflection blurRad="6350" stA="53000" endA="300" endPos="35500" dir="5400000" sy="-90000" algn="bl" rotWithShape="0"/>
              </a:effectLst>
            </a:rPr>
            <a:t>TRANSVISION NUSANTARA</a:t>
          </a: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211834</xdr:colOff>
      <xdr:row>0</xdr:row>
      <xdr:rowOff>71437</xdr:rowOff>
    </xdr:from>
    <xdr:ext cx="6987169" cy="937629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B0EDA940-3A5A-4945-933E-357BDE0F1845}"/>
            </a:ext>
          </a:extLst>
        </xdr:cNvPr>
        <xdr:cNvSpPr/>
      </xdr:nvSpPr>
      <xdr:spPr>
        <a:xfrm>
          <a:off x="3605115" y="71437"/>
          <a:ext cx="6987169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5400" b="0" cap="none" spc="0">
              <a:ln w="0"/>
              <a:gradFill>
                <a:gsLst>
                  <a:gs pos="0">
                    <a:schemeClr val="accent5">
                      <a:lumMod val="50000"/>
                    </a:schemeClr>
                  </a:gs>
                  <a:gs pos="50000">
                    <a:schemeClr val="accent5"/>
                  </a:gs>
                  <a:gs pos="100000">
                    <a:schemeClr val="accent5">
                      <a:lumMod val="60000"/>
                      <a:lumOff val="40000"/>
                    </a:schemeClr>
                  </a:gs>
                </a:gsLst>
                <a:lin ang="5400000"/>
              </a:gradFill>
              <a:effectLst>
                <a:reflection blurRad="6350" stA="53000" endA="300" endPos="35500" dir="5400000" sy="-90000" algn="bl" rotWithShape="0"/>
              </a:effectLst>
            </a:rPr>
            <a:t>TRANSVISION SME UKM</a:t>
          </a:r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460396</xdr:colOff>
      <xdr:row>0</xdr:row>
      <xdr:rowOff>0</xdr:rowOff>
    </xdr:from>
    <xdr:ext cx="6412718" cy="937629"/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F84FEF8C-5E79-47C9-879C-95C810D8C7A9}"/>
            </a:ext>
          </a:extLst>
        </xdr:cNvPr>
        <xdr:cNvSpPr/>
      </xdr:nvSpPr>
      <xdr:spPr>
        <a:xfrm>
          <a:off x="2858455" y="0"/>
          <a:ext cx="6412718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5400" b="0" cap="none" spc="0">
              <a:ln w="0"/>
              <a:gradFill>
                <a:gsLst>
                  <a:gs pos="0">
                    <a:schemeClr val="accent5">
                      <a:lumMod val="50000"/>
                    </a:schemeClr>
                  </a:gs>
                  <a:gs pos="50000">
                    <a:schemeClr val="accent5"/>
                  </a:gs>
                  <a:gs pos="100000">
                    <a:schemeClr val="accent5">
                      <a:lumMod val="60000"/>
                      <a:lumOff val="40000"/>
                    </a:schemeClr>
                  </a:gs>
                </a:gsLst>
                <a:lin ang="5400000"/>
              </a:gradFill>
              <a:effectLst>
                <a:reflection blurRad="6350" stA="53000" endA="300" endPos="35500" dir="5400000" sy="-90000" algn="bl" rotWithShape="0"/>
              </a:effectLst>
            </a:rPr>
            <a:t>TRANSVISION CUBMU</a:t>
          </a:r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724833</xdr:colOff>
      <xdr:row>0</xdr:row>
      <xdr:rowOff>76200</xdr:rowOff>
    </xdr:from>
    <xdr:ext cx="8875827" cy="718466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290178A3-2F3B-4FE5-B2F3-3121A31B6AA8}"/>
            </a:ext>
          </a:extLst>
        </xdr:cNvPr>
        <xdr:cNvSpPr/>
      </xdr:nvSpPr>
      <xdr:spPr>
        <a:xfrm>
          <a:off x="1334433" y="76200"/>
          <a:ext cx="8875827" cy="718466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4000" b="0" cap="none" spc="0">
              <a:ln w="0"/>
              <a:gradFill>
                <a:gsLst>
                  <a:gs pos="0">
                    <a:schemeClr val="accent5">
                      <a:lumMod val="50000"/>
                    </a:schemeClr>
                  </a:gs>
                  <a:gs pos="50000">
                    <a:schemeClr val="accent5"/>
                  </a:gs>
                  <a:gs pos="100000">
                    <a:schemeClr val="accent5">
                      <a:lumMod val="60000"/>
                      <a:lumOff val="40000"/>
                    </a:schemeClr>
                  </a:gs>
                </a:gsLst>
                <a:lin ang="5400000"/>
              </a:gradFill>
              <a:effectLst>
                <a:reflection blurRad="6350" stA="53000" endA="300" endPos="35500" dir="5400000" sy="-90000" algn="bl" rotWithShape="0"/>
              </a:effectLst>
            </a:rPr>
            <a:t>TRANSVISION CONTENT COLLABORATION</a:t>
          </a:r>
        </a:p>
      </xdr:txBody>
    </xdr:sp>
    <xdr:clientData/>
  </xdr:one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richData/_rels/richValueRel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4">
  <rv s="0">
    <v>0</v>
    <v>5</v>
    <v>A red text on a black background
Description automatically generated</v>
  </rv>
  <rv s="0">
    <v>1</v>
    <v>5</v>
    <v>A green text on a white background
Description automatically generated</v>
  </rv>
  <rv s="0">
    <v>2</v>
    <v>5</v>
    <v>A black and orange text
Description automatically generated</v>
  </rv>
  <rv s="0">
    <v>3</v>
    <v>5</v>
    <v>A black letter on a white background
Description automatically generated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  <k n="Text" t="s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  <rel r:id="rId2"/>
  <rel r:id="rId3"/>
  <rel r:id="rId4"/>
</richValueRel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9A3F61-6245-46F9-8B92-C1118BDE9D29}">
  <sheetPr>
    <tabColor rgb="FF92D050"/>
  </sheetPr>
  <dimension ref="A4:P54"/>
  <sheetViews>
    <sheetView workbookViewId="0">
      <selection activeCell="E8" sqref="E8:F23"/>
    </sheetView>
  </sheetViews>
  <sheetFormatPr defaultColWidth="9.140625" defaultRowHeight="15.75" x14ac:dyDescent="0.25"/>
  <cols>
    <col min="1" max="1" width="9.140625" style="62"/>
    <col min="2" max="2" width="19.7109375" style="62" customWidth="1"/>
    <col min="3" max="4" width="14.5703125" style="62" customWidth="1"/>
    <col min="5" max="7" width="14.5703125" style="99" customWidth="1"/>
    <col min="8" max="9" width="14.5703125" style="62" customWidth="1"/>
    <col min="10" max="10" width="14.5703125" style="7" customWidth="1"/>
    <col min="11" max="11" width="14.5703125" style="62" customWidth="1"/>
    <col min="12" max="12" width="22.5703125" style="62" customWidth="1"/>
    <col min="13" max="16" width="14.5703125" style="62" customWidth="1"/>
    <col min="17" max="16384" width="9.140625" style="62"/>
  </cols>
  <sheetData>
    <row r="4" spans="1:16" x14ac:dyDescent="0.25">
      <c r="B4" s="3"/>
      <c r="C4" s="3"/>
      <c r="D4" s="3"/>
      <c r="E4" s="157"/>
      <c r="F4" s="157"/>
      <c r="G4" s="157"/>
      <c r="H4" s="3"/>
      <c r="I4" s="3"/>
      <c r="J4" s="1"/>
      <c r="K4" s="3"/>
      <c r="L4" s="3"/>
      <c r="M4" s="3"/>
      <c r="N4" s="3"/>
      <c r="O4" s="3"/>
      <c r="P4" s="3"/>
    </row>
    <row r="5" spans="1:16" x14ac:dyDescent="0.25">
      <c r="A5" s="3"/>
      <c r="C5" s="3"/>
      <c r="D5" s="3"/>
      <c r="E5" s="157"/>
      <c r="F5" s="158"/>
      <c r="G5" s="158"/>
      <c r="H5" s="1"/>
      <c r="I5" s="1"/>
      <c r="J5" s="1"/>
      <c r="K5" s="3"/>
      <c r="L5" s="4"/>
      <c r="M5" s="4"/>
      <c r="N5" s="4"/>
      <c r="O5" s="2"/>
      <c r="P5" s="2"/>
    </row>
    <row r="6" spans="1:16" ht="21.75" thickBot="1" x14ac:dyDescent="0.3">
      <c r="A6" s="3"/>
      <c r="B6" s="76" t="s">
        <v>80</v>
      </c>
      <c r="C6" s="3"/>
      <c r="D6" s="3"/>
      <c r="E6" s="157"/>
      <c r="F6" s="158"/>
      <c r="G6" s="158"/>
      <c r="H6" s="1"/>
      <c r="I6" s="5"/>
      <c r="J6" s="5"/>
      <c r="K6" s="3"/>
      <c r="L6" s="4"/>
      <c r="M6" s="4"/>
      <c r="N6" s="4"/>
      <c r="O6" s="2"/>
      <c r="P6" s="2"/>
    </row>
    <row r="7" spans="1:16" ht="32.25" thickBot="1" x14ac:dyDescent="0.3">
      <c r="A7" s="1"/>
      <c r="B7" s="103" t="s">
        <v>1</v>
      </c>
      <c r="C7" s="104" t="s">
        <v>2</v>
      </c>
      <c r="D7" s="104" t="s">
        <v>3</v>
      </c>
      <c r="E7" s="104" t="s">
        <v>11</v>
      </c>
      <c r="F7" s="160" t="s">
        <v>101</v>
      </c>
      <c r="G7" s="159" t="s">
        <v>12</v>
      </c>
      <c r="H7" s="104" t="s">
        <v>13</v>
      </c>
      <c r="I7" s="104" t="s">
        <v>23</v>
      </c>
      <c r="J7" s="104" t="s">
        <v>14</v>
      </c>
      <c r="K7" s="104" t="s">
        <v>15</v>
      </c>
      <c r="L7" s="105" t="s">
        <v>25</v>
      </c>
      <c r="M7" s="2"/>
      <c r="N7" s="2"/>
      <c r="O7" s="2"/>
      <c r="P7" s="2"/>
    </row>
    <row r="8" spans="1:16" ht="30" customHeight="1" x14ac:dyDescent="0.25">
      <c r="A8" s="1"/>
      <c r="B8" s="594" t="s">
        <v>26</v>
      </c>
      <c r="C8" s="591" t="s">
        <v>4</v>
      </c>
      <c r="D8" s="16" t="s">
        <v>97</v>
      </c>
      <c r="E8" s="161"/>
      <c r="F8" s="171"/>
      <c r="G8" s="17">
        <v>200000</v>
      </c>
      <c r="H8" s="18" t="s">
        <v>17</v>
      </c>
      <c r="I8" s="16" t="s">
        <v>22</v>
      </c>
      <c r="J8" s="16" t="s">
        <v>0</v>
      </c>
      <c r="K8" s="16" t="s">
        <v>0</v>
      </c>
      <c r="L8" s="156" t="s">
        <v>0</v>
      </c>
      <c r="M8" s="2"/>
      <c r="N8" s="2"/>
      <c r="O8" s="2"/>
      <c r="P8" s="2"/>
    </row>
    <row r="9" spans="1:16" ht="30" customHeight="1" x14ac:dyDescent="0.25">
      <c r="A9" s="3"/>
      <c r="B9" s="595"/>
      <c r="C9" s="592"/>
      <c r="D9" s="151" t="s">
        <v>5</v>
      </c>
      <c r="E9" s="174"/>
      <c r="F9" s="153"/>
      <c r="G9" s="152">
        <v>200000</v>
      </c>
      <c r="H9" s="154" t="s">
        <v>17</v>
      </c>
      <c r="I9" s="151" t="s">
        <v>22</v>
      </c>
      <c r="J9" s="151" t="s">
        <v>98</v>
      </c>
      <c r="K9" s="151" t="s">
        <v>22</v>
      </c>
      <c r="L9" s="155" t="s">
        <v>0</v>
      </c>
      <c r="M9" s="1"/>
      <c r="N9" s="3"/>
      <c r="O9" s="3"/>
      <c r="P9" s="1"/>
    </row>
    <row r="10" spans="1:16" ht="30" customHeight="1" x14ac:dyDescent="0.25">
      <c r="B10" s="595"/>
      <c r="C10" s="592"/>
      <c r="D10" s="14" t="s">
        <v>6</v>
      </c>
      <c r="E10" s="54"/>
      <c r="F10" s="89"/>
      <c r="G10" s="24">
        <v>200000</v>
      </c>
      <c r="H10" s="20" t="s">
        <v>17</v>
      </c>
      <c r="I10" s="21" t="s">
        <v>22</v>
      </c>
      <c r="J10" s="21" t="s">
        <v>99</v>
      </c>
      <c r="K10" s="151" t="s">
        <v>22</v>
      </c>
      <c r="L10" s="22" t="s">
        <v>0</v>
      </c>
    </row>
    <row r="11" spans="1:16" ht="30" customHeight="1" thickBot="1" x14ac:dyDescent="0.3">
      <c r="B11" s="595"/>
      <c r="C11" s="593"/>
      <c r="D11" s="15" t="s">
        <v>7</v>
      </c>
      <c r="E11" s="55"/>
      <c r="F11" s="90"/>
      <c r="G11" s="110">
        <v>200000</v>
      </c>
      <c r="H11" s="106" t="s">
        <v>17</v>
      </c>
      <c r="I11" s="23" t="s">
        <v>22</v>
      </c>
      <c r="J11" s="23" t="s">
        <v>0</v>
      </c>
      <c r="K11" s="172" t="s">
        <v>0</v>
      </c>
      <c r="L11" s="107" t="s">
        <v>0</v>
      </c>
    </row>
    <row r="12" spans="1:16" ht="30" customHeight="1" x14ac:dyDescent="0.25">
      <c r="B12" s="595"/>
      <c r="C12" s="591" t="s">
        <v>8</v>
      </c>
      <c r="D12" s="173" t="s">
        <v>97</v>
      </c>
      <c r="E12" s="53"/>
      <c r="F12" s="88"/>
      <c r="G12" s="53" t="s">
        <v>16</v>
      </c>
      <c r="H12" s="18" t="s">
        <v>18</v>
      </c>
      <c r="I12" s="16" t="s">
        <v>22</v>
      </c>
      <c r="J12" s="16" t="s">
        <v>0</v>
      </c>
      <c r="K12" s="16" t="s">
        <v>0</v>
      </c>
      <c r="L12" s="19" t="s">
        <v>0</v>
      </c>
    </row>
    <row r="13" spans="1:16" ht="30" customHeight="1" x14ac:dyDescent="0.25">
      <c r="B13" s="595"/>
      <c r="C13" s="592"/>
      <c r="D13" s="21" t="s">
        <v>5</v>
      </c>
      <c r="E13" s="166"/>
      <c r="F13" s="89"/>
      <c r="G13" s="54" t="s">
        <v>16</v>
      </c>
      <c r="H13" s="20" t="s">
        <v>18</v>
      </c>
      <c r="I13" s="21" t="s">
        <v>22</v>
      </c>
      <c r="J13" s="21" t="s">
        <v>98</v>
      </c>
      <c r="K13" s="21" t="s">
        <v>22</v>
      </c>
      <c r="L13" s="22" t="s">
        <v>0</v>
      </c>
    </row>
    <row r="14" spans="1:16" ht="30" customHeight="1" x14ac:dyDescent="0.25">
      <c r="B14" s="595"/>
      <c r="C14" s="592"/>
      <c r="D14" s="14" t="s">
        <v>6</v>
      </c>
      <c r="E14" s="54"/>
      <c r="F14" s="89"/>
      <c r="G14" s="54" t="s">
        <v>16</v>
      </c>
      <c r="H14" s="20" t="s">
        <v>18</v>
      </c>
      <c r="I14" s="21" t="s">
        <v>22</v>
      </c>
      <c r="J14" s="21" t="s">
        <v>99</v>
      </c>
      <c r="K14" s="21" t="s">
        <v>22</v>
      </c>
      <c r="L14" s="22" t="s">
        <v>0</v>
      </c>
    </row>
    <row r="15" spans="1:16" ht="30" customHeight="1" thickBot="1" x14ac:dyDescent="0.3">
      <c r="B15" s="595"/>
      <c r="C15" s="593"/>
      <c r="D15" s="15" t="s">
        <v>7</v>
      </c>
      <c r="E15" s="55"/>
      <c r="F15" s="90"/>
      <c r="G15" s="55" t="s">
        <v>16</v>
      </c>
      <c r="H15" s="106" t="s">
        <v>18</v>
      </c>
      <c r="I15" s="23" t="s">
        <v>22</v>
      </c>
      <c r="J15" s="23" t="s">
        <v>0</v>
      </c>
      <c r="K15" s="23" t="s">
        <v>0</v>
      </c>
      <c r="L15" s="107" t="s">
        <v>0</v>
      </c>
    </row>
    <row r="16" spans="1:16" ht="30" customHeight="1" x14ac:dyDescent="0.25">
      <c r="B16" s="595"/>
      <c r="C16" s="591" t="s">
        <v>9</v>
      </c>
      <c r="D16" s="173" t="s">
        <v>97</v>
      </c>
      <c r="E16" s="53"/>
      <c r="F16" s="88"/>
      <c r="G16" s="53" t="s">
        <v>16</v>
      </c>
      <c r="H16" s="173" t="s">
        <v>19</v>
      </c>
      <c r="I16" s="16" t="s">
        <v>22</v>
      </c>
      <c r="J16" s="16" t="s">
        <v>0</v>
      </c>
      <c r="K16" s="16" t="s">
        <v>0</v>
      </c>
      <c r="L16" s="19" t="s">
        <v>0</v>
      </c>
    </row>
    <row r="17" spans="2:12" ht="30" customHeight="1" x14ac:dyDescent="0.25">
      <c r="B17" s="595"/>
      <c r="C17" s="592"/>
      <c r="D17" s="21" t="s">
        <v>5</v>
      </c>
      <c r="E17" s="166"/>
      <c r="F17" s="89"/>
      <c r="G17" s="54" t="s">
        <v>16</v>
      </c>
      <c r="H17" s="14" t="s">
        <v>19</v>
      </c>
      <c r="I17" s="21" t="s">
        <v>22</v>
      </c>
      <c r="J17" s="21" t="s">
        <v>98</v>
      </c>
      <c r="K17" s="21" t="s">
        <v>22</v>
      </c>
      <c r="L17" s="22" t="s">
        <v>0</v>
      </c>
    </row>
    <row r="18" spans="2:12" ht="30" customHeight="1" x14ac:dyDescent="0.25">
      <c r="B18" s="595"/>
      <c r="C18" s="592"/>
      <c r="D18" s="14" t="s">
        <v>6</v>
      </c>
      <c r="E18" s="54"/>
      <c r="F18" s="89"/>
      <c r="G18" s="54" t="s">
        <v>16</v>
      </c>
      <c r="H18" s="14" t="s">
        <v>19</v>
      </c>
      <c r="I18" s="21" t="s">
        <v>22</v>
      </c>
      <c r="J18" s="21" t="s">
        <v>99</v>
      </c>
      <c r="K18" s="21" t="s">
        <v>22</v>
      </c>
      <c r="L18" s="22" t="s">
        <v>0</v>
      </c>
    </row>
    <row r="19" spans="2:12" ht="30" customHeight="1" thickBot="1" x14ac:dyDescent="0.3">
      <c r="B19" s="595"/>
      <c r="C19" s="593"/>
      <c r="D19" s="15" t="s">
        <v>7</v>
      </c>
      <c r="E19" s="55"/>
      <c r="F19" s="90"/>
      <c r="G19" s="55" t="s">
        <v>16</v>
      </c>
      <c r="H19" s="15" t="s">
        <v>19</v>
      </c>
      <c r="I19" s="23" t="s">
        <v>22</v>
      </c>
      <c r="J19" s="23" t="s">
        <v>0</v>
      </c>
      <c r="K19" s="23" t="s">
        <v>0</v>
      </c>
      <c r="L19" s="107" t="s">
        <v>0</v>
      </c>
    </row>
    <row r="20" spans="2:12" ht="30" customHeight="1" x14ac:dyDescent="0.25">
      <c r="B20" s="595"/>
      <c r="C20" s="591" t="s">
        <v>10</v>
      </c>
      <c r="D20" s="173" t="s">
        <v>97</v>
      </c>
      <c r="E20" s="53"/>
      <c r="F20" s="88"/>
      <c r="G20" s="53" t="s">
        <v>16</v>
      </c>
      <c r="H20" s="173" t="s">
        <v>20</v>
      </c>
      <c r="I20" s="16" t="s">
        <v>22</v>
      </c>
      <c r="J20" s="16" t="s">
        <v>0</v>
      </c>
      <c r="K20" s="16" t="s">
        <v>0</v>
      </c>
      <c r="L20" s="19" t="s">
        <v>0</v>
      </c>
    </row>
    <row r="21" spans="2:12" ht="30" customHeight="1" x14ac:dyDescent="0.25">
      <c r="B21" s="595"/>
      <c r="C21" s="592"/>
      <c r="D21" s="21" t="s">
        <v>5</v>
      </c>
      <c r="E21" s="166"/>
      <c r="F21" s="89"/>
      <c r="G21" s="54" t="s">
        <v>16</v>
      </c>
      <c r="H21" s="14" t="s">
        <v>20</v>
      </c>
      <c r="I21" s="21" t="s">
        <v>22</v>
      </c>
      <c r="J21" s="21" t="s">
        <v>98</v>
      </c>
      <c r="K21" s="21" t="s">
        <v>22</v>
      </c>
      <c r="L21" s="63" t="s">
        <v>102</v>
      </c>
    </row>
    <row r="22" spans="2:12" ht="30" customHeight="1" x14ac:dyDescent="0.25">
      <c r="B22" s="595"/>
      <c r="C22" s="592"/>
      <c r="D22" s="14" t="s">
        <v>6</v>
      </c>
      <c r="E22" s="54"/>
      <c r="F22" s="89"/>
      <c r="G22" s="54" t="s">
        <v>16</v>
      </c>
      <c r="H22" s="14" t="s">
        <v>20</v>
      </c>
      <c r="I22" s="21" t="s">
        <v>22</v>
      </c>
      <c r="J22" s="21" t="s">
        <v>99</v>
      </c>
      <c r="K22" s="21" t="s">
        <v>22</v>
      </c>
      <c r="L22" s="63" t="s">
        <v>102</v>
      </c>
    </row>
    <row r="23" spans="2:12" ht="30" customHeight="1" thickBot="1" x14ac:dyDescent="0.3">
      <c r="B23" s="596"/>
      <c r="C23" s="593"/>
      <c r="D23" s="15" t="s">
        <v>7</v>
      </c>
      <c r="E23" s="55"/>
      <c r="F23" s="90"/>
      <c r="G23" s="55" t="s">
        <v>16</v>
      </c>
      <c r="H23" s="15" t="s">
        <v>20</v>
      </c>
      <c r="I23" s="23" t="s">
        <v>22</v>
      </c>
      <c r="J23" s="23" t="s">
        <v>0</v>
      </c>
      <c r="K23" s="23" t="s">
        <v>0</v>
      </c>
      <c r="L23" s="64" t="s">
        <v>102</v>
      </c>
    </row>
    <row r="24" spans="2:12" ht="15" customHeight="1" x14ac:dyDescent="0.25">
      <c r="B24" s="119" t="s">
        <v>56</v>
      </c>
      <c r="C24" s="3"/>
      <c r="F24" s="178"/>
      <c r="I24" s="1"/>
      <c r="J24" s="1"/>
      <c r="K24" s="1"/>
      <c r="L24" s="101"/>
    </row>
    <row r="25" spans="2:12" x14ac:dyDescent="0.25">
      <c r="B25" s="13" t="s">
        <v>60</v>
      </c>
    </row>
    <row r="26" spans="2:12" x14ac:dyDescent="0.25">
      <c r="B26" s="13" t="s">
        <v>61</v>
      </c>
    </row>
    <row r="27" spans="2:12" x14ac:dyDescent="0.25">
      <c r="B27" s="13" t="s">
        <v>100</v>
      </c>
    </row>
    <row r="28" spans="2:12" x14ac:dyDescent="0.25">
      <c r="B28" s="13" t="s">
        <v>24</v>
      </c>
    </row>
    <row r="29" spans="2:12" x14ac:dyDescent="0.25">
      <c r="B29" s="590" t="s">
        <v>62</v>
      </c>
      <c r="C29" s="590"/>
      <c r="D29" s="590"/>
      <c r="E29" s="590"/>
      <c r="F29" s="590"/>
      <c r="G29" s="590"/>
      <c r="H29" s="590"/>
      <c r="I29" s="590"/>
      <c r="J29" s="590"/>
      <c r="K29" s="590"/>
      <c r="L29" s="590"/>
    </row>
    <row r="30" spans="2:12" x14ac:dyDescent="0.25">
      <c r="B30" s="590"/>
      <c r="C30" s="590"/>
      <c r="D30" s="590"/>
      <c r="E30" s="590"/>
      <c r="F30" s="590"/>
      <c r="G30" s="590"/>
      <c r="H30" s="590"/>
      <c r="I30" s="590"/>
      <c r="J30" s="590"/>
      <c r="K30" s="590"/>
      <c r="L30" s="590"/>
    </row>
    <row r="34" spans="2:12" ht="21.75" thickBot="1" x14ac:dyDescent="0.3">
      <c r="B34" s="76" t="s">
        <v>82</v>
      </c>
      <c r="C34" s="3"/>
      <c r="D34" s="3"/>
      <c r="E34" s="157"/>
      <c r="F34" s="158"/>
      <c r="G34" s="158"/>
      <c r="H34" s="1"/>
      <c r="I34" s="5"/>
      <c r="J34" s="5"/>
      <c r="K34" s="3"/>
      <c r="L34" s="4"/>
    </row>
    <row r="35" spans="2:12" ht="32.25" thickBot="1" x14ac:dyDescent="0.3">
      <c r="B35" s="103" t="s">
        <v>1</v>
      </c>
      <c r="C35" s="104" t="s">
        <v>2</v>
      </c>
      <c r="D35" s="136" t="s">
        <v>11</v>
      </c>
      <c r="E35" s="159" t="s">
        <v>13</v>
      </c>
      <c r="F35" s="159" t="s">
        <v>86</v>
      </c>
      <c r="G35" s="162" t="s">
        <v>25</v>
      </c>
      <c r="J35" s="102"/>
      <c r="K35" s="102"/>
    </row>
    <row r="36" spans="2:12" ht="31.5" x14ac:dyDescent="0.25">
      <c r="B36" s="587" t="s">
        <v>78</v>
      </c>
      <c r="C36" s="85" t="s">
        <v>79</v>
      </c>
      <c r="D36" s="149">
        <v>299000</v>
      </c>
      <c r="E36" s="163" t="s">
        <v>81</v>
      </c>
      <c r="F36" s="161" t="s">
        <v>21</v>
      </c>
      <c r="G36" s="164" t="s">
        <v>83</v>
      </c>
      <c r="J36" s="1"/>
      <c r="K36" s="1"/>
    </row>
    <row r="37" spans="2:12" ht="31.5" x14ac:dyDescent="0.25">
      <c r="B37" s="588"/>
      <c r="C37" s="83" t="s">
        <v>8</v>
      </c>
      <c r="D37" s="89">
        <v>349000</v>
      </c>
      <c r="E37" s="165" t="s">
        <v>18</v>
      </c>
      <c r="F37" s="166" t="s">
        <v>21</v>
      </c>
      <c r="G37" s="167" t="s">
        <v>83</v>
      </c>
      <c r="J37" s="1"/>
      <c r="K37" s="1"/>
    </row>
    <row r="38" spans="2:12" ht="32.25" thickBot="1" x14ac:dyDescent="0.3">
      <c r="B38" s="589"/>
      <c r="C38" s="84" t="s">
        <v>9</v>
      </c>
      <c r="D38" s="90">
        <v>439000</v>
      </c>
      <c r="E38" s="168" t="s">
        <v>19</v>
      </c>
      <c r="F38" s="169" t="s">
        <v>21</v>
      </c>
      <c r="G38" s="170" t="s">
        <v>83</v>
      </c>
      <c r="J38" s="1"/>
      <c r="K38" s="1"/>
    </row>
    <row r="39" spans="2:12" x14ac:dyDescent="0.25">
      <c r="B39" s="98" t="s">
        <v>56</v>
      </c>
      <c r="C39" s="98"/>
      <c r="D39" s="1"/>
      <c r="H39" s="100"/>
      <c r="I39" s="1"/>
      <c r="J39" s="1"/>
      <c r="K39" s="1"/>
      <c r="L39" s="1"/>
    </row>
    <row r="40" spans="2:12" x14ac:dyDescent="0.25">
      <c r="B40" s="13" t="s">
        <v>60</v>
      </c>
      <c r="C40" s="98"/>
      <c r="H40" s="100"/>
      <c r="I40" s="1"/>
      <c r="J40" s="1"/>
      <c r="K40" s="1"/>
      <c r="L40" s="1"/>
    </row>
    <row r="41" spans="2:12" x14ac:dyDescent="0.25">
      <c r="B41" s="109" t="s">
        <v>85</v>
      </c>
      <c r="C41" s="98"/>
      <c r="H41" s="100"/>
      <c r="I41" s="1"/>
      <c r="J41" s="1"/>
      <c r="K41" s="1"/>
      <c r="L41" s="1"/>
    </row>
    <row r="42" spans="2:12" x14ac:dyDescent="0.25">
      <c r="B42" s="108" t="s">
        <v>84</v>
      </c>
      <c r="C42" s="98"/>
      <c r="D42" s="1"/>
      <c r="I42" s="1"/>
      <c r="J42" s="1"/>
      <c r="K42" s="1"/>
      <c r="L42" s="1"/>
    </row>
    <row r="43" spans="2:12" x14ac:dyDescent="0.25">
      <c r="C43" s="98"/>
      <c r="I43" s="1"/>
      <c r="J43" s="1"/>
      <c r="K43" s="1"/>
      <c r="L43" s="1"/>
    </row>
    <row r="44" spans="2:12" x14ac:dyDescent="0.25">
      <c r="B44" s="98"/>
      <c r="C44" s="98"/>
      <c r="I44" s="1"/>
      <c r="J44" s="1"/>
      <c r="K44" s="1"/>
      <c r="L44" s="1"/>
    </row>
    <row r="45" spans="2:12" x14ac:dyDescent="0.25">
      <c r="B45" s="98"/>
      <c r="C45" s="98"/>
      <c r="D45" s="1"/>
      <c r="I45" s="1"/>
      <c r="J45" s="1"/>
      <c r="K45" s="1"/>
      <c r="L45" s="101"/>
    </row>
    <row r="46" spans="2:12" ht="21.75" thickBot="1" x14ac:dyDescent="0.3">
      <c r="B46" s="76" t="s">
        <v>103</v>
      </c>
      <c r="C46" s="3"/>
      <c r="D46" s="3"/>
      <c r="E46" s="157"/>
      <c r="F46" s="158"/>
      <c r="G46" s="158"/>
      <c r="H46" s="1"/>
      <c r="I46" s="5"/>
      <c r="J46" s="1"/>
      <c r="K46" s="1"/>
      <c r="L46" s="101"/>
    </row>
    <row r="47" spans="2:12" ht="16.5" thickBot="1" x14ac:dyDescent="0.3">
      <c r="B47" s="103" t="s">
        <v>3</v>
      </c>
      <c r="C47" s="104" t="s">
        <v>39</v>
      </c>
      <c r="D47" s="136" t="s">
        <v>11</v>
      </c>
      <c r="E47" s="162" t="s">
        <v>106</v>
      </c>
      <c r="F47" s="62"/>
      <c r="G47" s="62"/>
      <c r="H47" s="1"/>
      <c r="I47" s="1"/>
      <c r="J47" s="101"/>
    </row>
    <row r="48" spans="2:12" ht="37.5" customHeight="1" x14ac:dyDescent="0.25">
      <c r="B48" s="176" t="s">
        <v>104</v>
      </c>
      <c r="C48" s="85" t="s">
        <v>36</v>
      </c>
      <c r="D48" s="149">
        <v>50000</v>
      </c>
      <c r="E48" s="164" t="s">
        <v>107</v>
      </c>
      <c r="F48" s="62"/>
      <c r="G48" s="62"/>
      <c r="H48" s="7"/>
      <c r="J48" s="62"/>
    </row>
    <row r="49" spans="2:10" ht="37.5" customHeight="1" thickBot="1" x14ac:dyDescent="0.3">
      <c r="B49" s="177" t="s">
        <v>105</v>
      </c>
      <c r="C49" s="84" t="s">
        <v>36</v>
      </c>
      <c r="D49" s="90">
        <v>65000</v>
      </c>
      <c r="E49" s="170" t="s">
        <v>108</v>
      </c>
      <c r="F49" s="62"/>
      <c r="G49" s="62"/>
      <c r="H49" s="7"/>
      <c r="J49" s="62"/>
    </row>
    <row r="50" spans="2:10" x14ac:dyDescent="0.25">
      <c r="B50" s="98" t="s">
        <v>56</v>
      </c>
      <c r="C50" s="98"/>
      <c r="D50" s="1"/>
      <c r="H50" s="100"/>
      <c r="I50" s="1"/>
    </row>
    <row r="51" spans="2:10" x14ac:dyDescent="0.25">
      <c r="B51" s="13" t="s">
        <v>60</v>
      </c>
      <c r="C51" s="98"/>
      <c r="H51" s="100"/>
      <c r="I51" s="1"/>
    </row>
    <row r="52" spans="2:10" x14ac:dyDescent="0.25">
      <c r="B52" s="109" t="s">
        <v>109</v>
      </c>
      <c r="C52" s="98"/>
      <c r="H52" s="100"/>
      <c r="I52" s="1"/>
    </row>
    <row r="53" spans="2:10" x14ac:dyDescent="0.25">
      <c r="B53" s="108" t="s">
        <v>110</v>
      </c>
      <c r="C53" s="98"/>
      <c r="D53" s="1"/>
      <c r="I53" s="1"/>
    </row>
    <row r="54" spans="2:10" x14ac:dyDescent="0.25">
      <c r="B54" s="109"/>
    </row>
  </sheetData>
  <mergeCells count="7">
    <mergeCell ref="B36:B38"/>
    <mergeCell ref="B29:L30"/>
    <mergeCell ref="C8:C11"/>
    <mergeCell ref="C12:C15"/>
    <mergeCell ref="C16:C19"/>
    <mergeCell ref="C20:C23"/>
    <mergeCell ref="B8:B23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A0BBA2-F773-4C35-AB20-24019844EDB9}">
  <sheetPr>
    <tabColor rgb="FF92D050"/>
  </sheetPr>
  <dimension ref="A7:R27"/>
  <sheetViews>
    <sheetView zoomScale="85" zoomScaleNormal="85" workbookViewId="0">
      <selection activeCell="F10" sqref="F10"/>
    </sheetView>
  </sheetViews>
  <sheetFormatPr defaultColWidth="9.140625" defaultRowHeight="15.75" x14ac:dyDescent="0.25"/>
  <cols>
    <col min="1" max="1" width="9.140625" style="6"/>
    <col min="2" max="2" width="12.85546875" style="6" customWidth="1"/>
    <col min="3" max="3" width="27.140625" style="6" customWidth="1"/>
    <col min="4" max="4" width="19.140625" style="6" bestFit="1" customWidth="1"/>
    <col min="5" max="5" width="14.85546875" style="6" customWidth="1"/>
    <col min="6" max="6" width="14.7109375" style="6" customWidth="1"/>
    <col min="7" max="7" width="14.85546875" style="6" customWidth="1"/>
    <col min="8" max="8" width="16.7109375" style="6" bestFit="1" customWidth="1"/>
    <col min="9" max="9" width="31.28515625" style="13" customWidth="1"/>
    <col min="10" max="10" width="15.42578125" style="6" customWidth="1"/>
    <col min="11" max="11" width="15.5703125" style="6" customWidth="1"/>
    <col min="12" max="12" width="14.85546875" style="6" customWidth="1"/>
    <col min="13" max="13" width="15.7109375" style="7" customWidth="1"/>
    <col min="14" max="14" width="19.85546875" style="6" customWidth="1"/>
    <col min="15" max="15" width="16.28515625" style="7" customWidth="1"/>
    <col min="16" max="16384" width="9.140625" style="6"/>
  </cols>
  <sheetData>
    <row r="7" spans="2:18" s="124" customFormat="1" ht="21.75" thickBot="1" x14ac:dyDescent="0.4">
      <c r="B7" s="111" t="s">
        <v>182</v>
      </c>
      <c r="C7" s="111"/>
      <c r="D7" s="111"/>
      <c r="E7" s="125"/>
      <c r="F7" s="125"/>
      <c r="G7" s="126"/>
      <c r="H7" s="127"/>
      <c r="I7" s="128"/>
      <c r="J7" s="128"/>
      <c r="K7" s="128"/>
      <c r="L7" s="129"/>
      <c r="M7" s="130"/>
      <c r="N7" s="129"/>
      <c r="O7" s="131"/>
      <c r="P7" s="132"/>
      <c r="Q7" s="132"/>
      <c r="R7" s="132"/>
    </row>
    <row r="8" spans="2:18" ht="69" customHeight="1" thickBot="1" x14ac:dyDescent="0.3">
      <c r="B8" s="66" t="s">
        <v>43</v>
      </c>
      <c r="C8" s="67" t="s">
        <v>44</v>
      </c>
      <c r="D8" s="67" t="s">
        <v>113</v>
      </c>
      <c r="E8" s="67" t="s">
        <v>46</v>
      </c>
      <c r="F8" s="469" t="s">
        <v>58</v>
      </c>
      <c r="G8" s="67" t="s">
        <v>47</v>
      </c>
      <c r="H8" s="67" t="s">
        <v>48</v>
      </c>
      <c r="I8" s="68" t="s">
        <v>126</v>
      </c>
      <c r="J8" s="68" t="s">
        <v>51</v>
      </c>
      <c r="K8" s="79" t="s">
        <v>112</v>
      </c>
      <c r="L8" s="69" t="s">
        <v>52</v>
      </c>
      <c r="M8" s="68" t="s">
        <v>53</v>
      </c>
      <c r="N8" s="70" t="s">
        <v>143</v>
      </c>
      <c r="P8" s="113"/>
      <c r="Q8" s="113"/>
      <c r="R8" s="113"/>
    </row>
    <row r="9" spans="2:18" s="13" customFormat="1" ht="69" customHeight="1" thickBot="1" x14ac:dyDescent="0.3">
      <c r="B9" s="366" t="s">
        <v>49</v>
      </c>
      <c r="C9" s="367" t="s">
        <v>255</v>
      </c>
      <c r="D9" s="368" t="s">
        <v>0</v>
      </c>
      <c r="E9" s="368">
        <v>24</v>
      </c>
      <c r="F9" s="470">
        <v>2200000</v>
      </c>
      <c r="G9" s="368" t="s">
        <v>57</v>
      </c>
      <c r="H9" s="368" t="s">
        <v>254</v>
      </c>
      <c r="I9" s="430" t="s">
        <v>281</v>
      </c>
      <c r="J9" s="369" t="s">
        <v>54</v>
      </c>
      <c r="K9" s="370">
        <f>F9/E9</f>
        <v>91666.666666666672</v>
      </c>
      <c r="L9" s="371">
        <v>403636</v>
      </c>
      <c r="M9" s="369" t="s">
        <v>57</v>
      </c>
      <c r="N9" s="372" t="s">
        <v>70</v>
      </c>
      <c r="O9" s="7"/>
      <c r="P9" s="199"/>
      <c r="Q9" s="199"/>
      <c r="R9" s="199"/>
    </row>
    <row r="10" spans="2:18" s="13" customFormat="1" ht="69" customHeight="1" thickBot="1" x14ac:dyDescent="0.3">
      <c r="B10" s="211" t="s">
        <v>49</v>
      </c>
      <c r="C10" s="212" t="s">
        <v>217</v>
      </c>
      <c r="D10" s="213" t="s">
        <v>0</v>
      </c>
      <c r="E10" s="213">
        <v>12</v>
      </c>
      <c r="F10" s="471">
        <v>1300000</v>
      </c>
      <c r="G10" s="213" t="s">
        <v>57</v>
      </c>
      <c r="H10" s="213" t="s">
        <v>218</v>
      </c>
      <c r="I10" s="234" t="s">
        <v>282</v>
      </c>
      <c r="J10" s="215" t="s">
        <v>54</v>
      </c>
      <c r="K10" s="200">
        <f>F10/E10</f>
        <v>108333.33333333333</v>
      </c>
      <c r="L10" s="214">
        <v>403636</v>
      </c>
      <c r="M10" s="215" t="s">
        <v>57</v>
      </c>
      <c r="N10" s="216" t="s">
        <v>69</v>
      </c>
      <c r="O10" s="199"/>
      <c r="P10" s="199"/>
      <c r="Q10" s="199"/>
    </row>
    <row r="11" spans="2:18" s="13" customFormat="1" ht="69" customHeight="1" thickBot="1" x14ac:dyDescent="0.3">
      <c r="B11" s="312" t="s">
        <v>49</v>
      </c>
      <c r="C11" s="313" t="s">
        <v>219</v>
      </c>
      <c r="D11" s="314" t="s">
        <v>334</v>
      </c>
      <c r="E11" s="217">
        <v>12</v>
      </c>
      <c r="F11" s="472">
        <v>789000</v>
      </c>
      <c r="G11" s="310" t="s">
        <v>57</v>
      </c>
      <c r="H11" s="315" t="s">
        <v>218</v>
      </c>
      <c r="I11" s="473" t="s">
        <v>315</v>
      </c>
      <c r="J11" s="316" t="s">
        <v>54</v>
      </c>
      <c r="K11" s="317">
        <f>F11/E11</f>
        <v>65750</v>
      </c>
      <c r="L11" s="318">
        <v>403636</v>
      </c>
      <c r="M11" s="310" t="s">
        <v>57</v>
      </c>
      <c r="N11" s="311" t="s">
        <v>68</v>
      </c>
      <c r="O11" s="199"/>
      <c r="P11" s="199"/>
      <c r="Q11" s="199"/>
    </row>
    <row r="12" spans="2:18" x14ac:dyDescent="0.25">
      <c r="B12" s="6" t="s">
        <v>130</v>
      </c>
    </row>
    <row r="13" spans="2:18" x14ac:dyDescent="0.25">
      <c r="B13" s="13" t="s">
        <v>96</v>
      </c>
    </row>
    <row r="17" spans="1:18" s="124" customFormat="1" ht="21.75" thickBot="1" x14ac:dyDescent="0.4">
      <c r="B17" s="111" t="s">
        <v>177</v>
      </c>
      <c r="C17" s="111"/>
      <c r="D17" s="111"/>
      <c r="E17" s="125"/>
      <c r="F17" s="125"/>
      <c r="G17" s="126"/>
      <c r="H17" s="127"/>
      <c r="I17" s="128"/>
      <c r="J17" s="128"/>
      <c r="K17" s="128"/>
      <c r="L17" s="129"/>
      <c r="M17" s="130"/>
      <c r="N17" s="129"/>
      <c r="O17" s="131"/>
      <c r="P17" s="132"/>
      <c r="Q17" s="132"/>
      <c r="R17" s="132"/>
    </row>
    <row r="18" spans="1:18" ht="69" customHeight="1" thickBot="1" x14ac:dyDescent="0.3">
      <c r="B18" s="196" t="s">
        <v>43</v>
      </c>
      <c r="C18" s="138" t="s">
        <v>44</v>
      </c>
      <c r="D18" s="138" t="s">
        <v>113</v>
      </c>
      <c r="E18" s="138" t="s">
        <v>46</v>
      </c>
      <c r="F18" s="465" t="s">
        <v>58</v>
      </c>
      <c r="G18" s="138" t="s">
        <v>47</v>
      </c>
      <c r="H18" s="138" t="s">
        <v>48</v>
      </c>
      <c r="I18" s="140" t="s">
        <v>126</v>
      </c>
      <c r="J18" s="140" t="s">
        <v>51</v>
      </c>
      <c r="K18" s="141" t="s">
        <v>112</v>
      </c>
      <c r="L18" s="197" t="s">
        <v>52</v>
      </c>
      <c r="M18" s="140" t="s">
        <v>53</v>
      </c>
      <c r="N18" s="198" t="s">
        <v>143</v>
      </c>
      <c r="P18" s="113"/>
      <c r="Q18" s="113"/>
      <c r="R18" s="113"/>
    </row>
    <row r="19" spans="1:18" ht="64.5" customHeight="1" thickBot="1" x14ac:dyDescent="0.3">
      <c r="B19" s="347" t="s">
        <v>49</v>
      </c>
      <c r="C19" s="348" t="s">
        <v>117</v>
      </c>
      <c r="D19" s="349" t="s">
        <v>0</v>
      </c>
      <c r="E19" s="329">
        <v>6</v>
      </c>
      <c r="F19" s="466">
        <v>1200000</v>
      </c>
      <c r="G19" s="350" t="s">
        <v>57</v>
      </c>
      <c r="H19" s="351" t="s">
        <v>55</v>
      </c>
      <c r="I19" s="429" t="s">
        <v>283</v>
      </c>
      <c r="J19" s="352" t="s">
        <v>54</v>
      </c>
      <c r="K19" s="353">
        <f>F19/6</f>
        <v>200000</v>
      </c>
      <c r="L19" s="354">
        <v>201818.18181818182</v>
      </c>
      <c r="M19" s="350" t="s">
        <v>57</v>
      </c>
      <c r="N19" s="355" t="s">
        <v>70</v>
      </c>
      <c r="P19" s="112"/>
      <c r="Q19" s="112"/>
    </row>
    <row r="20" spans="1:18" ht="64.5" customHeight="1" thickBot="1" x14ac:dyDescent="0.3">
      <c r="B20" s="304" t="s">
        <v>75</v>
      </c>
      <c r="C20" s="346" t="s">
        <v>116</v>
      </c>
      <c r="D20" s="305" t="s">
        <v>334</v>
      </c>
      <c r="E20" s="293">
        <v>6</v>
      </c>
      <c r="F20" s="467">
        <v>755000</v>
      </c>
      <c r="G20" s="144" t="s">
        <v>57</v>
      </c>
      <c r="H20" s="306" t="s">
        <v>55</v>
      </c>
      <c r="I20" s="473" t="s">
        <v>316</v>
      </c>
      <c r="J20" s="307" t="s">
        <v>54</v>
      </c>
      <c r="K20" s="308">
        <f>F20/6</f>
        <v>125833.33333333333</v>
      </c>
      <c r="L20" s="309">
        <v>201818.18181818182</v>
      </c>
      <c r="M20" s="144" t="s">
        <v>57</v>
      </c>
      <c r="N20" s="216" t="s">
        <v>69</v>
      </c>
      <c r="P20" s="112"/>
      <c r="Q20" s="112"/>
    </row>
    <row r="21" spans="1:18" ht="64.5" customHeight="1" thickBot="1" x14ac:dyDescent="0.3">
      <c r="B21" s="356" t="s">
        <v>75</v>
      </c>
      <c r="C21" s="357" t="s">
        <v>115</v>
      </c>
      <c r="D21" s="358" t="s">
        <v>0</v>
      </c>
      <c r="E21" s="359">
        <v>6</v>
      </c>
      <c r="F21" s="468">
        <v>450000</v>
      </c>
      <c r="G21" s="360" t="s">
        <v>57</v>
      </c>
      <c r="H21" s="361" t="s">
        <v>55</v>
      </c>
      <c r="I21" s="430" t="s">
        <v>284</v>
      </c>
      <c r="J21" s="362" t="s">
        <v>54</v>
      </c>
      <c r="K21" s="363">
        <f>F21/6</f>
        <v>75000</v>
      </c>
      <c r="L21" s="364">
        <v>201818.18181818182</v>
      </c>
      <c r="M21" s="360" t="s">
        <v>57</v>
      </c>
      <c r="N21" s="365" t="s">
        <v>68</v>
      </c>
      <c r="P21" s="112"/>
      <c r="Q21" s="112"/>
    </row>
    <row r="22" spans="1:18" x14ac:dyDescent="0.25">
      <c r="B22" s="6" t="s">
        <v>130</v>
      </c>
      <c r="C22" s="119"/>
      <c r="D22" s="3"/>
      <c r="E22" s="120"/>
      <c r="F22" s="4"/>
      <c r="G22" s="123"/>
      <c r="H22" s="116"/>
      <c r="I22" s="116"/>
      <c r="J22" s="122"/>
      <c r="L22" s="115"/>
      <c r="M22" s="115"/>
      <c r="N22" s="114"/>
      <c r="O22" s="115"/>
      <c r="P22" s="116"/>
      <c r="Q22" s="117"/>
      <c r="R22" s="118"/>
    </row>
    <row r="23" spans="1:18" x14ac:dyDescent="0.25">
      <c r="B23" s="13" t="s">
        <v>96</v>
      </c>
      <c r="C23" s="119"/>
      <c r="D23" s="3"/>
      <c r="E23" s="120"/>
      <c r="F23" s="4"/>
      <c r="G23" s="121"/>
      <c r="H23" s="116"/>
      <c r="I23" s="116"/>
      <c r="J23" s="122"/>
      <c r="K23" s="123"/>
      <c r="L23" s="115"/>
      <c r="M23" s="115"/>
      <c r="N23" s="114"/>
      <c r="O23" s="115"/>
      <c r="P23" s="116"/>
      <c r="Q23" s="117"/>
      <c r="R23" s="118"/>
    </row>
    <row r="24" spans="1:18" x14ac:dyDescent="0.25">
      <c r="B24" s="112"/>
      <c r="C24" s="112"/>
      <c r="D24" s="112"/>
      <c r="E24" s="112"/>
      <c r="F24" s="112"/>
      <c r="G24" s="112"/>
      <c r="H24" s="112"/>
      <c r="I24" s="98"/>
      <c r="J24" s="112"/>
      <c r="K24" s="112"/>
      <c r="L24" s="112"/>
      <c r="M24" s="1"/>
      <c r="N24" s="112"/>
      <c r="O24" s="1"/>
      <c r="P24" s="112"/>
      <c r="Q24" s="112"/>
      <c r="R24" s="112"/>
    </row>
    <row r="25" spans="1:18" x14ac:dyDescent="0.25">
      <c r="B25" s="112"/>
      <c r="C25" s="112"/>
      <c r="D25" s="112"/>
      <c r="E25" s="112"/>
      <c r="F25" s="112"/>
      <c r="G25" s="112"/>
      <c r="H25" s="112"/>
      <c r="I25" s="98"/>
      <c r="J25" s="112"/>
      <c r="K25" s="112"/>
      <c r="L25" s="112"/>
      <c r="M25" s="1"/>
      <c r="N25" s="112"/>
      <c r="O25" s="1"/>
      <c r="P25" s="112"/>
      <c r="Q25" s="112"/>
      <c r="R25" s="112"/>
    </row>
    <row r="26" spans="1:18" x14ac:dyDescent="0.25">
      <c r="B26" s="112"/>
      <c r="C26" s="112"/>
      <c r="D26" s="112"/>
      <c r="E26" s="112"/>
      <c r="F26" s="112"/>
      <c r="G26" s="112"/>
      <c r="H26" s="112"/>
      <c r="I26" s="98"/>
      <c r="J26" s="112"/>
      <c r="K26" s="112"/>
      <c r="L26" s="112"/>
      <c r="M26" s="1"/>
      <c r="N26" s="112"/>
      <c r="O26" s="1"/>
      <c r="P26" s="112"/>
      <c r="Q26" s="112"/>
      <c r="R26" s="112"/>
    </row>
    <row r="27" spans="1:18" x14ac:dyDescent="0.25">
      <c r="A27" s="6" t="s">
        <v>215</v>
      </c>
    </row>
  </sheetData>
  <sheetProtection algorithmName="SHA-512" hashValue="q4VBafTB8IS9RCUehv7ObME1ch/WBDBygW1qEQFWP1LHRwEli2jiKe+gQYVkBmEhcT03UCivSafKjZvkfbogng==" saltValue="oZsSI6tpR5l7hd9Mj5CuQw==" spinCount="100000" sheet="1" objects="1" scenarios="1"/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FDB103-3841-4083-973D-1B9D5C02D956}">
  <sheetPr>
    <tabColor rgb="FFFFFF00"/>
  </sheetPr>
  <dimension ref="B5:P186"/>
  <sheetViews>
    <sheetView zoomScale="85" zoomScaleNormal="85" workbookViewId="0">
      <selection activeCell="F138" sqref="C138:F139"/>
    </sheetView>
  </sheetViews>
  <sheetFormatPr defaultColWidth="16.85546875" defaultRowHeight="15.75" x14ac:dyDescent="0.25"/>
  <cols>
    <col min="1" max="1" width="12" style="13" customWidth="1"/>
    <col min="2" max="2" width="27" style="13" customWidth="1"/>
    <col min="3" max="3" width="20.140625" style="62" bestFit="1" customWidth="1"/>
    <col min="4" max="4" width="21.42578125" style="13" customWidth="1"/>
    <col min="5" max="5" width="15.140625" style="28" bestFit="1" customWidth="1"/>
    <col min="6" max="6" width="20.140625" style="13" bestFit="1" customWidth="1"/>
    <col min="7" max="7" width="40.85546875" style="13" customWidth="1"/>
    <col min="8" max="8" width="36.140625" style="34" customWidth="1"/>
    <col min="9" max="9" width="32.140625" style="13" customWidth="1"/>
    <col min="10" max="10" width="27.140625" style="13" customWidth="1"/>
    <col min="11" max="11" width="21.7109375" style="13" customWidth="1"/>
    <col min="12" max="16384" width="16.85546875" style="13"/>
  </cols>
  <sheetData>
    <row r="5" spans="2:16" x14ac:dyDescent="0.25">
      <c r="B5" s="29"/>
      <c r="D5" s="30"/>
      <c r="E5" s="31"/>
      <c r="F5" s="31"/>
      <c r="G5" s="32"/>
      <c r="H5" s="33"/>
      <c r="I5" s="32"/>
    </row>
    <row r="6" spans="2:16" ht="21.75" thickBot="1" x14ac:dyDescent="0.3">
      <c r="B6" s="77" t="s">
        <v>64</v>
      </c>
      <c r="C6" s="30"/>
      <c r="D6" s="30"/>
      <c r="E6" s="31"/>
      <c r="F6" s="31"/>
      <c r="G6" s="32"/>
      <c r="H6" s="33"/>
      <c r="I6" s="32"/>
    </row>
    <row r="7" spans="2:16" s="34" customFormat="1" ht="30" customHeight="1" thickBot="1" x14ac:dyDescent="0.3">
      <c r="B7" s="71" t="s">
        <v>28</v>
      </c>
      <c r="C7" s="72" t="s">
        <v>31</v>
      </c>
      <c r="D7" s="72" t="s">
        <v>72</v>
      </c>
      <c r="E7" s="72" t="s">
        <v>30</v>
      </c>
      <c r="F7" s="72" t="s">
        <v>73</v>
      </c>
      <c r="G7" s="446" t="s">
        <v>58</v>
      </c>
      <c r="H7" s="72" t="s">
        <v>126</v>
      </c>
      <c r="I7" s="73" t="s">
        <v>113</v>
      </c>
      <c r="L7" s="35"/>
      <c r="M7" s="35"/>
      <c r="N7" s="35"/>
    </row>
    <row r="8" spans="2:16" ht="33.75" customHeight="1" x14ac:dyDescent="0.25">
      <c r="B8" s="620" t="s">
        <v>87</v>
      </c>
      <c r="C8" s="617" t="s">
        <v>32</v>
      </c>
      <c r="D8" s="40">
        <v>3</v>
      </c>
      <c r="E8" s="65" t="s">
        <v>27</v>
      </c>
      <c r="F8" s="385">
        <v>900000</v>
      </c>
      <c r="G8" s="447">
        <v>549000</v>
      </c>
      <c r="H8" s="425" t="s">
        <v>285</v>
      </c>
      <c r="I8" s="335" t="s">
        <v>114</v>
      </c>
      <c r="L8" s="39"/>
      <c r="M8" s="39"/>
      <c r="N8" s="38"/>
    </row>
    <row r="9" spans="2:16" ht="33.75" customHeight="1" x14ac:dyDescent="0.25">
      <c r="B9" s="621"/>
      <c r="C9" s="618"/>
      <c r="D9" s="49">
        <v>6</v>
      </c>
      <c r="E9" s="133" t="s">
        <v>27</v>
      </c>
      <c r="F9" s="386">
        <v>1100000</v>
      </c>
      <c r="G9" s="447">
        <v>949000</v>
      </c>
      <c r="H9" s="426" t="s">
        <v>286</v>
      </c>
      <c r="I9" s="336" t="s">
        <v>114</v>
      </c>
      <c r="L9" s="39"/>
      <c r="M9" s="39"/>
      <c r="N9" s="38"/>
    </row>
    <row r="10" spans="2:16" ht="33.75" customHeight="1" thickBot="1" x14ac:dyDescent="0.3">
      <c r="B10" s="622"/>
      <c r="C10" s="619"/>
      <c r="D10" s="399">
        <v>12</v>
      </c>
      <c r="E10" s="563" t="s">
        <v>27</v>
      </c>
      <c r="F10" s="564">
        <v>1400000</v>
      </c>
      <c r="G10" s="565">
        <v>1049000</v>
      </c>
      <c r="H10" s="566" t="s">
        <v>287</v>
      </c>
      <c r="I10" s="567" t="s">
        <v>114</v>
      </c>
      <c r="L10" s="39"/>
      <c r="M10" s="39"/>
      <c r="N10" s="38"/>
    </row>
    <row r="11" spans="2:16" ht="33.75" customHeight="1" x14ac:dyDescent="0.25">
      <c r="B11" s="614" t="s">
        <v>356</v>
      </c>
      <c r="C11" s="644" t="s">
        <v>357</v>
      </c>
      <c r="D11" s="41">
        <v>3</v>
      </c>
      <c r="E11" s="533" t="s">
        <v>27</v>
      </c>
      <c r="F11" s="571" t="s">
        <v>0</v>
      </c>
      <c r="G11" s="569">
        <v>420690</v>
      </c>
      <c r="H11" s="574" t="s">
        <v>285</v>
      </c>
      <c r="I11" s="575" t="s">
        <v>114</v>
      </c>
      <c r="L11" s="39"/>
      <c r="M11" s="39"/>
      <c r="N11" s="38"/>
    </row>
    <row r="12" spans="2:16" ht="33.75" customHeight="1" x14ac:dyDescent="0.25">
      <c r="B12" s="615"/>
      <c r="C12" s="645"/>
      <c r="D12" s="48">
        <v>6</v>
      </c>
      <c r="E12" s="534" t="s">
        <v>27</v>
      </c>
      <c r="F12" s="572" t="s">
        <v>0</v>
      </c>
      <c r="G12" s="568">
        <v>664890</v>
      </c>
      <c r="H12" s="576" t="s">
        <v>286</v>
      </c>
      <c r="I12" s="577" t="s">
        <v>114</v>
      </c>
      <c r="L12" s="39"/>
      <c r="M12" s="39"/>
      <c r="N12" s="38"/>
    </row>
    <row r="13" spans="2:16" ht="33.75" customHeight="1" thickBot="1" x14ac:dyDescent="0.3">
      <c r="B13" s="616"/>
      <c r="C13" s="646"/>
      <c r="D13" s="44">
        <v>12</v>
      </c>
      <c r="E13" s="535" t="s">
        <v>27</v>
      </c>
      <c r="F13" s="573" t="s">
        <v>0</v>
      </c>
      <c r="G13" s="570">
        <v>831390.00000000012</v>
      </c>
      <c r="H13" s="578" t="s">
        <v>287</v>
      </c>
      <c r="I13" s="579" t="s">
        <v>114</v>
      </c>
      <c r="L13" s="39"/>
      <c r="M13" s="39"/>
      <c r="N13" s="38"/>
    </row>
    <row r="14" spans="2:16" x14ac:dyDescent="0.25">
      <c r="B14" s="98" t="s">
        <v>56</v>
      </c>
      <c r="K14" s="28"/>
      <c r="M14" s="45"/>
      <c r="N14" s="45"/>
      <c r="O14" s="45"/>
      <c r="P14" s="45"/>
    </row>
    <row r="15" spans="2:16" x14ac:dyDescent="0.25">
      <c r="B15" s="13" t="s">
        <v>96</v>
      </c>
      <c r="K15" s="28"/>
      <c r="M15" s="45"/>
      <c r="N15" s="45"/>
      <c r="O15" s="45"/>
      <c r="P15" s="45"/>
    </row>
    <row r="16" spans="2:16" x14ac:dyDescent="0.25">
      <c r="K16" s="28"/>
      <c r="M16" s="45"/>
      <c r="N16" s="45"/>
      <c r="O16" s="45"/>
      <c r="P16" s="45"/>
    </row>
    <row r="17" spans="2:16" x14ac:dyDescent="0.25">
      <c r="K17" s="28"/>
      <c r="M17" s="45"/>
      <c r="N17" s="45"/>
      <c r="O17" s="45"/>
      <c r="P17" s="45"/>
    </row>
    <row r="18" spans="2:16" x14ac:dyDescent="0.25">
      <c r="K18" s="28"/>
      <c r="M18" s="38"/>
      <c r="N18" s="39"/>
      <c r="O18" s="39"/>
      <c r="P18" s="38"/>
    </row>
    <row r="19" spans="2:16" ht="21.75" thickBot="1" x14ac:dyDescent="0.3">
      <c r="B19" s="77" t="s">
        <v>65</v>
      </c>
      <c r="K19" s="28"/>
      <c r="M19" s="38"/>
      <c r="N19" s="39"/>
      <c r="O19" s="39"/>
      <c r="P19" s="38"/>
    </row>
    <row r="20" spans="2:16" ht="30" customHeight="1" thickBot="1" x14ac:dyDescent="0.3">
      <c r="B20" s="633" t="s">
        <v>28</v>
      </c>
      <c r="C20" s="634"/>
      <c r="D20" s="87" t="s">
        <v>72</v>
      </c>
      <c r="E20" s="74" t="s">
        <v>37</v>
      </c>
      <c r="F20" s="439" t="s">
        <v>58</v>
      </c>
      <c r="G20" s="75" t="s">
        <v>113</v>
      </c>
      <c r="H20" s="13"/>
      <c r="J20" s="38"/>
      <c r="K20" s="39"/>
      <c r="L20" s="39"/>
      <c r="M20" s="38"/>
    </row>
    <row r="21" spans="2:16" ht="30" customHeight="1" x14ac:dyDescent="0.25">
      <c r="B21" s="641" t="s">
        <v>63</v>
      </c>
      <c r="C21" s="606"/>
      <c r="D21" s="135" t="s">
        <v>36</v>
      </c>
      <c r="E21" s="664" t="s">
        <v>181</v>
      </c>
      <c r="F21" s="440">
        <v>30000</v>
      </c>
      <c r="G21" s="338" t="s">
        <v>0</v>
      </c>
      <c r="H21" s="13"/>
      <c r="J21" s="38"/>
      <c r="K21" s="39"/>
      <c r="L21" s="39"/>
      <c r="M21" s="38"/>
    </row>
    <row r="22" spans="2:16" ht="30" customHeight="1" x14ac:dyDescent="0.25">
      <c r="B22" s="620"/>
      <c r="C22" s="607"/>
      <c r="D22" s="150" t="s">
        <v>119</v>
      </c>
      <c r="E22" s="665"/>
      <c r="F22" s="441">
        <f>F21*3</f>
        <v>90000</v>
      </c>
      <c r="G22" s="335" t="s">
        <v>0</v>
      </c>
      <c r="H22" s="13"/>
      <c r="J22" s="38"/>
      <c r="K22" s="39"/>
      <c r="L22" s="39"/>
      <c r="M22" s="38"/>
    </row>
    <row r="23" spans="2:16" ht="30" customHeight="1" x14ac:dyDescent="0.25">
      <c r="B23" s="642"/>
      <c r="C23" s="608"/>
      <c r="D23" s="49">
        <v>6</v>
      </c>
      <c r="E23" s="666"/>
      <c r="F23" s="442">
        <f>F21*5</f>
        <v>150000</v>
      </c>
      <c r="G23" s="336" t="s">
        <v>38</v>
      </c>
      <c r="H23" s="13"/>
      <c r="J23" s="38"/>
      <c r="K23" s="39"/>
      <c r="L23" s="39"/>
      <c r="M23" s="38"/>
    </row>
    <row r="24" spans="2:16" ht="30" customHeight="1" thickBot="1" x14ac:dyDescent="0.3">
      <c r="B24" s="643"/>
      <c r="C24" s="609"/>
      <c r="D24" s="47">
        <v>12</v>
      </c>
      <c r="E24" s="667"/>
      <c r="F24" s="443">
        <f>F21*10</f>
        <v>300000</v>
      </c>
      <c r="G24" s="337" t="s">
        <v>41</v>
      </c>
      <c r="H24" s="13"/>
      <c r="J24" s="38"/>
      <c r="K24" s="39"/>
      <c r="L24" s="39"/>
      <c r="M24" s="38"/>
    </row>
    <row r="25" spans="2:16" ht="30" customHeight="1" x14ac:dyDescent="0.25">
      <c r="B25" s="625" t="s">
        <v>33</v>
      </c>
      <c r="C25" s="602"/>
      <c r="D25" s="134" t="s">
        <v>36</v>
      </c>
      <c r="E25" s="656" t="s">
        <v>321</v>
      </c>
      <c r="F25" s="479">
        <v>35000</v>
      </c>
      <c r="G25" s="677" t="s">
        <v>358</v>
      </c>
      <c r="H25" s="13"/>
      <c r="J25" s="38"/>
      <c r="K25" s="39"/>
      <c r="L25" s="39"/>
      <c r="M25" s="38"/>
    </row>
    <row r="26" spans="2:16" ht="30" customHeight="1" x14ac:dyDescent="0.25">
      <c r="B26" s="626"/>
      <c r="C26" s="603"/>
      <c r="D26" s="182" t="s">
        <v>119</v>
      </c>
      <c r="E26" s="657"/>
      <c r="F26" s="431">
        <v>90000</v>
      </c>
      <c r="G26" s="678"/>
      <c r="H26" s="13"/>
      <c r="J26" s="38"/>
      <c r="K26" s="39"/>
      <c r="L26" s="39"/>
      <c r="M26" s="38"/>
    </row>
    <row r="27" spans="2:16" ht="30" customHeight="1" x14ac:dyDescent="0.25">
      <c r="B27" s="627"/>
      <c r="C27" s="604"/>
      <c r="D27" s="48">
        <v>6</v>
      </c>
      <c r="E27" s="658"/>
      <c r="F27" s="432">
        <v>150000</v>
      </c>
      <c r="G27" s="678"/>
      <c r="H27" s="13"/>
      <c r="J27" s="38"/>
      <c r="K27" s="39"/>
      <c r="L27" s="39"/>
      <c r="M27" s="38"/>
    </row>
    <row r="28" spans="2:16" ht="30" customHeight="1" thickBot="1" x14ac:dyDescent="0.3">
      <c r="B28" s="628"/>
      <c r="C28" s="605"/>
      <c r="D28" s="44">
        <v>12</v>
      </c>
      <c r="E28" s="659"/>
      <c r="F28" s="433">
        <v>300000</v>
      </c>
      <c r="G28" s="679"/>
      <c r="H28" s="13"/>
      <c r="J28" s="38"/>
      <c r="K28" s="39"/>
      <c r="L28" s="39"/>
      <c r="M28" s="38"/>
    </row>
    <row r="29" spans="2:16" ht="30" customHeight="1" x14ac:dyDescent="0.25">
      <c r="B29" s="629" t="s">
        <v>34</v>
      </c>
      <c r="C29" s="630"/>
      <c r="D29" s="135" t="s">
        <v>36</v>
      </c>
      <c r="E29" s="660" t="s">
        <v>42</v>
      </c>
      <c r="F29" s="444">
        <v>100000</v>
      </c>
      <c r="G29" s="338" t="s">
        <v>0</v>
      </c>
      <c r="H29" s="13"/>
      <c r="J29" s="38"/>
      <c r="K29" s="39"/>
      <c r="L29" s="39"/>
      <c r="M29" s="38"/>
    </row>
    <row r="30" spans="2:16" ht="30" customHeight="1" x14ac:dyDescent="0.25">
      <c r="B30" s="631"/>
      <c r="C30" s="599"/>
      <c r="D30" s="150" t="s">
        <v>119</v>
      </c>
      <c r="E30" s="661"/>
      <c r="F30" s="445">
        <f>F29*3</f>
        <v>300000</v>
      </c>
      <c r="G30" s="335" t="s">
        <v>0</v>
      </c>
      <c r="H30" s="13"/>
      <c r="J30" s="38"/>
      <c r="K30" s="39"/>
      <c r="L30" s="39"/>
      <c r="M30" s="38"/>
    </row>
    <row r="31" spans="2:16" ht="30" customHeight="1" x14ac:dyDescent="0.25">
      <c r="B31" s="621"/>
      <c r="C31" s="600"/>
      <c r="D31" s="49">
        <v>6</v>
      </c>
      <c r="E31" s="662"/>
      <c r="F31" s="442">
        <f>F29*5</f>
        <v>500000</v>
      </c>
      <c r="G31" s="336" t="s">
        <v>38</v>
      </c>
      <c r="H31" s="13"/>
      <c r="J31" s="38"/>
      <c r="K31" s="39"/>
      <c r="L31" s="39"/>
      <c r="M31" s="38"/>
    </row>
    <row r="32" spans="2:16" ht="30" customHeight="1" thickBot="1" x14ac:dyDescent="0.3">
      <c r="B32" s="632"/>
      <c r="C32" s="601"/>
      <c r="D32" s="47">
        <v>12</v>
      </c>
      <c r="E32" s="663"/>
      <c r="F32" s="443">
        <f>F29*10</f>
        <v>1000000</v>
      </c>
      <c r="G32" s="337" t="s">
        <v>41</v>
      </c>
      <c r="H32" s="13"/>
    </row>
    <row r="33" spans="2:9" ht="30" customHeight="1" x14ac:dyDescent="0.25">
      <c r="B33" s="625" t="s">
        <v>35</v>
      </c>
      <c r="C33" s="602"/>
      <c r="D33" s="134" t="s">
        <v>36</v>
      </c>
      <c r="E33" s="656" t="s">
        <v>111</v>
      </c>
      <c r="F33" s="479">
        <v>95000</v>
      </c>
      <c r="G33" s="677" t="s">
        <v>358</v>
      </c>
      <c r="H33" s="13"/>
    </row>
    <row r="34" spans="2:9" ht="30" customHeight="1" x14ac:dyDescent="0.25">
      <c r="B34" s="626"/>
      <c r="C34" s="603"/>
      <c r="D34" s="182" t="s">
        <v>119</v>
      </c>
      <c r="E34" s="657"/>
      <c r="F34" s="431">
        <v>250000</v>
      </c>
      <c r="G34" s="678"/>
      <c r="H34" s="13"/>
    </row>
    <row r="35" spans="2:9" ht="30" customHeight="1" x14ac:dyDescent="0.25">
      <c r="B35" s="627"/>
      <c r="C35" s="604"/>
      <c r="D35" s="48">
        <v>6</v>
      </c>
      <c r="E35" s="658"/>
      <c r="F35" s="432">
        <v>500000</v>
      </c>
      <c r="G35" s="678"/>
      <c r="H35" s="13"/>
    </row>
    <row r="36" spans="2:9" ht="30" customHeight="1" thickBot="1" x14ac:dyDescent="0.3">
      <c r="B36" s="628"/>
      <c r="C36" s="605"/>
      <c r="D36" s="44">
        <v>12</v>
      </c>
      <c r="E36" s="659"/>
      <c r="F36" s="433">
        <v>700000</v>
      </c>
      <c r="G36" s="679"/>
      <c r="H36" s="13"/>
    </row>
    <row r="37" spans="2:9" x14ac:dyDescent="0.25">
      <c r="B37" s="98" t="s">
        <v>56</v>
      </c>
    </row>
    <row r="38" spans="2:9" x14ac:dyDescent="0.25">
      <c r="B38" s="13" t="s">
        <v>96</v>
      </c>
    </row>
    <row r="42" spans="2:9" ht="21.75" thickBot="1" x14ac:dyDescent="0.3">
      <c r="B42" s="77" t="s">
        <v>66</v>
      </c>
    </row>
    <row r="43" spans="2:9" ht="30" customHeight="1" thickBot="1" x14ac:dyDescent="0.3">
      <c r="B43" s="86" t="s">
        <v>28</v>
      </c>
      <c r="C43" s="87" t="s">
        <v>76</v>
      </c>
      <c r="D43" s="87" t="s">
        <v>72</v>
      </c>
      <c r="E43" s="74" t="s">
        <v>73</v>
      </c>
      <c r="F43" s="439" t="s">
        <v>58</v>
      </c>
      <c r="G43" s="87" t="s">
        <v>240</v>
      </c>
      <c r="H43" s="75" t="s">
        <v>239</v>
      </c>
      <c r="I43" s="75" t="s">
        <v>113</v>
      </c>
    </row>
    <row r="44" spans="2:9" ht="33.75" customHeight="1" x14ac:dyDescent="0.25">
      <c r="B44" s="641" t="s">
        <v>87</v>
      </c>
      <c r="C44" s="635" t="s">
        <v>77</v>
      </c>
      <c r="D44" s="36">
        <v>3</v>
      </c>
      <c r="E44" s="95">
        <v>678870</v>
      </c>
      <c r="F44" s="440">
        <v>646500</v>
      </c>
      <c r="G44" s="428" t="s">
        <v>285</v>
      </c>
      <c r="H44" s="58" t="s">
        <v>312</v>
      </c>
      <c r="I44" s="37" t="s">
        <v>114</v>
      </c>
    </row>
    <row r="45" spans="2:9" ht="33.75" customHeight="1" x14ac:dyDescent="0.25">
      <c r="B45" s="642"/>
      <c r="C45" s="636"/>
      <c r="D45" s="49">
        <v>6</v>
      </c>
      <c r="E45" s="46">
        <v>1208740</v>
      </c>
      <c r="F45" s="442">
        <v>1144000</v>
      </c>
      <c r="G45" s="426" t="s">
        <v>288</v>
      </c>
      <c r="H45" s="59" t="s">
        <v>313</v>
      </c>
      <c r="I45" s="193" t="s">
        <v>114</v>
      </c>
    </row>
    <row r="46" spans="2:9" ht="33.75" customHeight="1" thickBot="1" x14ac:dyDescent="0.3">
      <c r="B46" s="642"/>
      <c r="C46" s="637"/>
      <c r="D46" s="47">
        <v>12</v>
      </c>
      <c r="E46" s="175">
        <v>1347590</v>
      </c>
      <c r="F46" s="443">
        <v>1273000</v>
      </c>
      <c r="G46" s="427" t="s">
        <v>287</v>
      </c>
      <c r="H46" s="60" t="s">
        <v>314</v>
      </c>
      <c r="I46" s="194" t="s">
        <v>114</v>
      </c>
    </row>
    <row r="47" spans="2:9" ht="33.75" customHeight="1" x14ac:dyDescent="0.25">
      <c r="B47" s="642"/>
      <c r="C47" s="638" t="s">
        <v>268</v>
      </c>
      <c r="D47" s="36">
        <v>3</v>
      </c>
      <c r="E47" s="95">
        <v>1011870</v>
      </c>
      <c r="F47" s="440">
        <v>897750</v>
      </c>
      <c r="G47" s="428" t="s">
        <v>285</v>
      </c>
      <c r="H47" s="58" t="s">
        <v>289</v>
      </c>
      <c r="I47" s="195" t="s">
        <v>114</v>
      </c>
    </row>
    <row r="48" spans="2:9" ht="33.75" customHeight="1" x14ac:dyDescent="0.25">
      <c r="B48" s="642"/>
      <c r="C48" s="639"/>
      <c r="D48" s="49">
        <v>6</v>
      </c>
      <c r="E48" s="46">
        <v>1874740</v>
      </c>
      <c r="F48" s="442">
        <v>1646250</v>
      </c>
      <c r="G48" s="426" t="s">
        <v>286</v>
      </c>
      <c r="H48" s="59" t="s">
        <v>290</v>
      </c>
      <c r="I48" s="193" t="s">
        <v>114</v>
      </c>
    </row>
    <row r="49" spans="2:9" ht="33.75" customHeight="1" thickBot="1" x14ac:dyDescent="0.3">
      <c r="B49" s="643"/>
      <c r="C49" s="640"/>
      <c r="D49" s="47">
        <v>12</v>
      </c>
      <c r="E49" s="175">
        <v>2900480</v>
      </c>
      <c r="F49" s="443">
        <v>2443250</v>
      </c>
      <c r="G49" s="427" t="s">
        <v>287</v>
      </c>
      <c r="H49" s="60" t="s">
        <v>291</v>
      </c>
      <c r="I49" s="194" t="s">
        <v>114</v>
      </c>
    </row>
    <row r="50" spans="2:9" ht="33.75" customHeight="1" x14ac:dyDescent="0.25">
      <c r="B50" s="647" t="s">
        <v>356</v>
      </c>
      <c r="C50" s="650" t="s">
        <v>77</v>
      </c>
      <c r="D50" s="41">
        <v>3</v>
      </c>
      <c r="E50" s="580">
        <v>550560</v>
      </c>
      <c r="F50" s="440">
        <v>518250</v>
      </c>
      <c r="G50" s="574" t="s">
        <v>285</v>
      </c>
      <c r="H50" s="536" t="s">
        <v>312</v>
      </c>
      <c r="I50" s="583" t="s">
        <v>114</v>
      </c>
    </row>
    <row r="51" spans="2:9" ht="33.75" customHeight="1" x14ac:dyDescent="0.25">
      <c r="B51" s="648"/>
      <c r="C51" s="651"/>
      <c r="D51" s="48">
        <v>6</v>
      </c>
      <c r="E51" s="581">
        <v>924630</v>
      </c>
      <c r="F51" s="442">
        <v>859750</v>
      </c>
      <c r="G51" s="576" t="s">
        <v>288</v>
      </c>
      <c r="H51" s="333" t="s">
        <v>313</v>
      </c>
      <c r="I51" s="584" t="s">
        <v>114</v>
      </c>
    </row>
    <row r="52" spans="2:9" ht="33.75" customHeight="1" thickBot="1" x14ac:dyDescent="0.3">
      <c r="B52" s="648"/>
      <c r="C52" s="652"/>
      <c r="D52" s="44">
        <v>12</v>
      </c>
      <c r="E52" s="582">
        <v>1129980</v>
      </c>
      <c r="F52" s="443">
        <v>1055500</v>
      </c>
      <c r="G52" s="578" t="s">
        <v>287</v>
      </c>
      <c r="H52" s="334" t="s">
        <v>314</v>
      </c>
      <c r="I52" s="585" t="s">
        <v>114</v>
      </c>
    </row>
    <row r="53" spans="2:9" ht="33.75" customHeight="1" x14ac:dyDescent="0.25">
      <c r="B53" s="648"/>
      <c r="C53" s="653" t="s">
        <v>268</v>
      </c>
      <c r="D53" s="41">
        <v>3</v>
      </c>
      <c r="E53" s="580">
        <v>883560</v>
      </c>
      <c r="F53" s="440">
        <v>769250</v>
      </c>
      <c r="G53" s="574" t="s">
        <v>285</v>
      </c>
      <c r="H53" s="536" t="s">
        <v>289</v>
      </c>
      <c r="I53" s="586" t="s">
        <v>114</v>
      </c>
    </row>
    <row r="54" spans="2:9" ht="33.75" customHeight="1" x14ac:dyDescent="0.25">
      <c r="B54" s="648"/>
      <c r="C54" s="654"/>
      <c r="D54" s="48">
        <v>6</v>
      </c>
      <c r="E54" s="581">
        <v>1590630</v>
      </c>
      <c r="F54" s="442">
        <v>1362000</v>
      </c>
      <c r="G54" s="576" t="s">
        <v>286</v>
      </c>
      <c r="H54" s="333" t="s">
        <v>290</v>
      </c>
      <c r="I54" s="584" t="s">
        <v>114</v>
      </c>
    </row>
    <row r="55" spans="2:9" ht="33.75" customHeight="1" thickBot="1" x14ac:dyDescent="0.3">
      <c r="B55" s="649"/>
      <c r="C55" s="655"/>
      <c r="D55" s="44">
        <v>12</v>
      </c>
      <c r="E55" s="582">
        <v>2682870.0000000005</v>
      </c>
      <c r="F55" s="443">
        <v>2225750</v>
      </c>
      <c r="G55" s="578" t="s">
        <v>287</v>
      </c>
      <c r="H55" s="334" t="s">
        <v>291</v>
      </c>
      <c r="I55" s="585" t="s">
        <v>114</v>
      </c>
    </row>
    <row r="56" spans="2:9" x14ac:dyDescent="0.25">
      <c r="B56" s="98" t="s">
        <v>56</v>
      </c>
      <c r="G56" s="39"/>
    </row>
    <row r="57" spans="2:9" x14ac:dyDescent="0.25">
      <c r="B57" s="13" t="s">
        <v>96</v>
      </c>
      <c r="G57" s="39"/>
    </row>
    <row r="58" spans="2:9" x14ac:dyDescent="0.25">
      <c r="G58" s="39"/>
    </row>
    <row r="59" spans="2:9" x14ac:dyDescent="0.25">
      <c r="G59" s="39"/>
    </row>
    <row r="60" spans="2:9" x14ac:dyDescent="0.25">
      <c r="G60" s="39"/>
    </row>
    <row r="61" spans="2:9" ht="21.75" thickBot="1" x14ac:dyDescent="0.3">
      <c r="B61" s="77" t="s">
        <v>67</v>
      </c>
      <c r="G61" s="39"/>
    </row>
    <row r="62" spans="2:9" ht="30" customHeight="1" thickBot="1" x14ac:dyDescent="0.3">
      <c r="B62" s="623" t="s">
        <v>28</v>
      </c>
      <c r="C62" s="624"/>
      <c r="D62" s="72" t="s">
        <v>72</v>
      </c>
      <c r="E62" s="475" t="s">
        <v>73</v>
      </c>
      <c r="F62" s="446" t="s">
        <v>58</v>
      </c>
      <c r="G62" s="72" t="s">
        <v>239</v>
      </c>
      <c r="H62" s="73" t="s">
        <v>113</v>
      </c>
    </row>
    <row r="63" spans="2:9" ht="30" customHeight="1" x14ac:dyDescent="0.25">
      <c r="B63" s="597" t="s">
        <v>63</v>
      </c>
      <c r="C63" s="599" t="s">
        <v>77</v>
      </c>
      <c r="D63" s="150" t="s">
        <v>36</v>
      </c>
      <c r="E63" s="204">
        <v>73290</v>
      </c>
      <c r="F63" s="441">
        <v>62500</v>
      </c>
      <c r="G63" s="345" t="s">
        <v>296</v>
      </c>
      <c r="H63" s="474" t="s">
        <v>0</v>
      </c>
    </row>
    <row r="64" spans="2:9" ht="30" customHeight="1" x14ac:dyDescent="0.25">
      <c r="B64" s="597"/>
      <c r="C64" s="599"/>
      <c r="D64" s="150" t="s">
        <v>119</v>
      </c>
      <c r="E64" s="204">
        <v>219870.00000000003</v>
      </c>
      <c r="F64" s="441">
        <v>187500</v>
      </c>
      <c r="G64" s="59" t="s">
        <v>292</v>
      </c>
      <c r="H64" s="463" t="s">
        <v>0</v>
      </c>
    </row>
    <row r="65" spans="2:8" ht="30" customHeight="1" x14ac:dyDescent="0.25">
      <c r="B65" s="597"/>
      <c r="C65" s="600"/>
      <c r="D65" s="49">
        <v>6</v>
      </c>
      <c r="E65" s="46">
        <v>409740.00000000006</v>
      </c>
      <c r="F65" s="442">
        <v>345000</v>
      </c>
      <c r="G65" s="59" t="s">
        <v>293</v>
      </c>
      <c r="H65" s="463" t="s">
        <v>0</v>
      </c>
    </row>
    <row r="66" spans="2:8" ht="30" customHeight="1" thickBot="1" x14ac:dyDescent="0.3">
      <c r="B66" s="597"/>
      <c r="C66" s="601"/>
      <c r="D66" s="47">
        <v>12</v>
      </c>
      <c r="E66" s="175">
        <v>598590</v>
      </c>
      <c r="F66" s="443">
        <v>524000</v>
      </c>
      <c r="G66" s="60" t="s">
        <v>294</v>
      </c>
      <c r="H66" s="464" t="s">
        <v>0</v>
      </c>
    </row>
    <row r="67" spans="2:8" ht="30" customHeight="1" x14ac:dyDescent="0.25">
      <c r="B67" s="597"/>
      <c r="C67" s="606" t="s">
        <v>268</v>
      </c>
      <c r="D67" s="36" t="s">
        <v>36</v>
      </c>
      <c r="E67" s="95">
        <v>184290</v>
      </c>
      <c r="F67" s="440">
        <v>146200</v>
      </c>
      <c r="G67" s="342" t="s">
        <v>297</v>
      </c>
      <c r="H67" s="462" t="s">
        <v>0</v>
      </c>
    </row>
    <row r="68" spans="2:8" ht="30" customHeight="1" x14ac:dyDescent="0.25">
      <c r="B68" s="597"/>
      <c r="C68" s="607"/>
      <c r="D68" s="40" t="s">
        <v>119</v>
      </c>
      <c r="E68" s="204">
        <v>552870</v>
      </c>
      <c r="F68" s="441">
        <v>438600</v>
      </c>
      <c r="G68" s="59" t="s">
        <v>295</v>
      </c>
      <c r="H68" s="463" t="s">
        <v>0</v>
      </c>
    </row>
    <row r="69" spans="2:8" ht="30" customHeight="1" x14ac:dyDescent="0.25">
      <c r="B69" s="597"/>
      <c r="C69" s="608"/>
      <c r="D69" s="49">
        <v>6</v>
      </c>
      <c r="E69" s="46">
        <v>1075740</v>
      </c>
      <c r="F69" s="442">
        <v>847100</v>
      </c>
      <c r="G69" s="59" t="s">
        <v>298</v>
      </c>
      <c r="H69" s="463" t="s">
        <v>0</v>
      </c>
    </row>
    <row r="70" spans="2:8" ht="30" customHeight="1" thickBot="1" x14ac:dyDescent="0.3">
      <c r="B70" s="598"/>
      <c r="C70" s="609"/>
      <c r="D70" s="47">
        <v>12</v>
      </c>
      <c r="E70" s="175">
        <v>2151480</v>
      </c>
      <c r="F70" s="443">
        <v>1694200</v>
      </c>
      <c r="G70" s="60" t="s">
        <v>299</v>
      </c>
      <c r="H70" s="464" t="s">
        <v>0</v>
      </c>
    </row>
    <row r="71" spans="2:8" ht="30" customHeight="1" x14ac:dyDescent="0.25">
      <c r="B71" s="614" t="s">
        <v>33</v>
      </c>
      <c r="C71" s="602" t="s">
        <v>77</v>
      </c>
      <c r="D71" s="134" t="s">
        <v>36</v>
      </c>
      <c r="E71" s="96">
        <v>93290</v>
      </c>
      <c r="F71" s="444">
        <v>82500</v>
      </c>
      <c r="G71" s="343" t="s">
        <v>296</v>
      </c>
      <c r="H71" s="695" t="s">
        <v>358</v>
      </c>
    </row>
    <row r="72" spans="2:8" ht="30" customHeight="1" x14ac:dyDescent="0.25">
      <c r="B72" s="615"/>
      <c r="C72" s="603"/>
      <c r="D72" s="182" t="s">
        <v>119</v>
      </c>
      <c r="E72" s="203">
        <v>279870</v>
      </c>
      <c r="F72" s="431">
        <v>187500</v>
      </c>
      <c r="G72" s="333" t="s">
        <v>292</v>
      </c>
      <c r="H72" s="696"/>
    </row>
    <row r="73" spans="2:8" ht="30" customHeight="1" x14ac:dyDescent="0.25">
      <c r="B73" s="615"/>
      <c r="C73" s="604"/>
      <c r="D73" s="48">
        <v>6</v>
      </c>
      <c r="E73" s="43">
        <v>509740.00000000006</v>
      </c>
      <c r="F73" s="434">
        <v>345000</v>
      </c>
      <c r="G73" s="333" t="s">
        <v>293</v>
      </c>
      <c r="H73" s="696"/>
    </row>
    <row r="74" spans="2:8" ht="30" customHeight="1" thickBot="1" x14ac:dyDescent="0.3">
      <c r="B74" s="615"/>
      <c r="C74" s="605"/>
      <c r="D74" s="44">
        <v>12</v>
      </c>
      <c r="E74" s="97">
        <v>798590</v>
      </c>
      <c r="F74" s="435">
        <v>524000</v>
      </c>
      <c r="G74" s="334" t="s">
        <v>294</v>
      </c>
      <c r="H74" s="697"/>
    </row>
    <row r="75" spans="2:8" ht="30" customHeight="1" x14ac:dyDescent="0.25">
      <c r="B75" s="615"/>
      <c r="C75" s="610" t="s">
        <v>268</v>
      </c>
      <c r="D75" s="41" t="s">
        <v>36</v>
      </c>
      <c r="E75" s="96">
        <v>204290</v>
      </c>
      <c r="F75" s="444">
        <v>166200</v>
      </c>
      <c r="G75" s="343" t="s">
        <v>300</v>
      </c>
      <c r="H75" s="695" t="s">
        <v>358</v>
      </c>
    </row>
    <row r="76" spans="2:8" ht="30" customHeight="1" x14ac:dyDescent="0.25">
      <c r="B76" s="615"/>
      <c r="C76" s="611"/>
      <c r="D76" s="42" t="s">
        <v>119</v>
      </c>
      <c r="E76" s="203">
        <v>612870</v>
      </c>
      <c r="F76" s="431">
        <v>438750</v>
      </c>
      <c r="G76" s="333" t="s">
        <v>295</v>
      </c>
      <c r="H76" s="696"/>
    </row>
    <row r="77" spans="2:8" ht="30" customHeight="1" x14ac:dyDescent="0.25">
      <c r="B77" s="615"/>
      <c r="C77" s="612"/>
      <c r="D77" s="48">
        <v>6</v>
      </c>
      <c r="E77" s="43">
        <v>1175740</v>
      </c>
      <c r="F77" s="434">
        <v>847250</v>
      </c>
      <c r="G77" s="333" t="s">
        <v>301</v>
      </c>
      <c r="H77" s="696"/>
    </row>
    <row r="78" spans="2:8" ht="30" customHeight="1" thickBot="1" x14ac:dyDescent="0.3">
      <c r="B78" s="616"/>
      <c r="C78" s="613"/>
      <c r="D78" s="44">
        <v>12</v>
      </c>
      <c r="E78" s="97">
        <v>2351480</v>
      </c>
      <c r="F78" s="435">
        <v>1694250</v>
      </c>
      <c r="G78" s="334" t="s">
        <v>299</v>
      </c>
      <c r="H78" s="697"/>
    </row>
    <row r="79" spans="2:8" ht="30" customHeight="1" x14ac:dyDescent="0.25">
      <c r="B79" s="673" t="s">
        <v>34</v>
      </c>
      <c r="C79" s="630" t="s">
        <v>77</v>
      </c>
      <c r="D79" s="135" t="s">
        <v>36</v>
      </c>
      <c r="E79" s="53">
        <v>143290</v>
      </c>
      <c r="F79" s="448">
        <v>132500</v>
      </c>
      <c r="G79" s="342" t="s">
        <v>296</v>
      </c>
      <c r="H79" s="462" t="s">
        <v>0</v>
      </c>
    </row>
    <row r="80" spans="2:8" ht="30" customHeight="1" x14ac:dyDescent="0.25">
      <c r="B80" s="674"/>
      <c r="C80" s="599"/>
      <c r="D80" s="150" t="s">
        <v>119</v>
      </c>
      <c r="E80" s="202">
        <v>429870</v>
      </c>
      <c r="F80" s="449">
        <v>397500</v>
      </c>
      <c r="G80" s="59" t="s">
        <v>292</v>
      </c>
      <c r="H80" s="463" t="s">
        <v>0</v>
      </c>
    </row>
    <row r="81" spans="2:8" ht="30" customHeight="1" x14ac:dyDescent="0.25">
      <c r="B81" s="674"/>
      <c r="C81" s="600"/>
      <c r="D81" s="49">
        <v>6</v>
      </c>
      <c r="E81" s="54">
        <v>759740</v>
      </c>
      <c r="F81" s="450">
        <v>695000</v>
      </c>
      <c r="G81" s="59" t="s">
        <v>293</v>
      </c>
      <c r="H81" s="463" t="s">
        <v>0</v>
      </c>
    </row>
    <row r="82" spans="2:8" ht="30" customHeight="1" thickBot="1" x14ac:dyDescent="0.3">
      <c r="B82" s="674"/>
      <c r="C82" s="601"/>
      <c r="D82" s="47">
        <v>12</v>
      </c>
      <c r="E82" s="55">
        <v>1298590</v>
      </c>
      <c r="F82" s="451">
        <v>1224000</v>
      </c>
      <c r="G82" s="60" t="s">
        <v>294</v>
      </c>
      <c r="H82" s="464" t="s">
        <v>0</v>
      </c>
    </row>
    <row r="83" spans="2:8" ht="30" customHeight="1" x14ac:dyDescent="0.25">
      <c r="B83" s="674"/>
      <c r="C83" s="606" t="s">
        <v>268</v>
      </c>
      <c r="D83" s="36" t="s">
        <v>36</v>
      </c>
      <c r="E83" s="53">
        <v>254290</v>
      </c>
      <c r="F83" s="448">
        <v>216200</v>
      </c>
      <c r="G83" s="342" t="s">
        <v>297</v>
      </c>
      <c r="H83" s="462" t="s">
        <v>0</v>
      </c>
    </row>
    <row r="84" spans="2:8" ht="30" customHeight="1" x14ac:dyDescent="0.25">
      <c r="B84" s="674"/>
      <c r="C84" s="607"/>
      <c r="D84" s="40" t="s">
        <v>119</v>
      </c>
      <c r="E84" s="202">
        <v>762870</v>
      </c>
      <c r="F84" s="449">
        <v>648600</v>
      </c>
      <c r="G84" s="59" t="s">
        <v>295</v>
      </c>
      <c r="H84" s="463" t="s">
        <v>0</v>
      </c>
    </row>
    <row r="85" spans="2:8" ht="30" customHeight="1" x14ac:dyDescent="0.25">
      <c r="B85" s="674"/>
      <c r="C85" s="608"/>
      <c r="D85" s="49">
        <v>6</v>
      </c>
      <c r="E85" s="54">
        <v>1425740</v>
      </c>
      <c r="F85" s="450">
        <v>1197100</v>
      </c>
      <c r="G85" s="59" t="s">
        <v>298</v>
      </c>
      <c r="H85" s="463" t="s">
        <v>0</v>
      </c>
    </row>
    <row r="86" spans="2:8" ht="30" customHeight="1" thickBot="1" x14ac:dyDescent="0.3">
      <c r="B86" s="675"/>
      <c r="C86" s="609"/>
      <c r="D86" s="47">
        <v>12</v>
      </c>
      <c r="E86" s="55">
        <v>2851480</v>
      </c>
      <c r="F86" s="451">
        <v>2394200</v>
      </c>
      <c r="G86" s="60" t="s">
        <v>299</v>
      </c>
      <c r="H86" s="464" t="s">
        <v>0</v>
      </c>
    </row>
    <row r="87" spans="2:8" ht="30" customHeight="1" x14ac:dyDescent="0.25">
      <c r="B87" s="614" t="s">
        <v>35</v>
      </c>
      <c r="C87" s="602" t="s">
        <v>77</v>
      </c>
      <c r="D87" s="134" t="s">
        <v>36</v>
      </c>
      <c r="E87" s="50">
        <v>233290</v>
      </c>
      <c r="F87" s="448">
        <v>222500</v>
      </c>
      <c r="G87" s="343" t="s">
        <v>296</v>
      </c>
      <c r="H87" s="695" t="s">
        <v>358</v>
      </c>
    </row>
    <row r="88" spans="2:8" ht="30" customHeight="1" x14ac:dyDescent="0.25">
      <c r="B88" s="615"/>
      <c r="C88" s="603"/>
      <c r="D88" s="182" t="s">
        <v>119</v>
      </c>
      <c r="E88" s="201">
        <v>699870</v>
      </c>
      <c r="F88" s="436">
        <v>347500</v>
      </c>
      <c r="G88" s="333" t="s">
        <v>292</v>
      </c>
      <c r="H88" s="696"/>
    </row>
    <row r="89" spans="2:8" ht="30" customHeight="1" x14ac:dyDescent="0.25">
      <c r="B89" s="615"/>
      <c r="C89" s="604"/>
      <c r="D89" s="48">
        <v>6</v>
      </c>
      <c r="E89" s="51">
        <v>1209740</v>
      </c>
      <c r="F89" s="437">
        <v>695000</v>
      </c>
      <c r="G89" s="333" t="s">
        <v>293</v>
      </c>
      <c r="H89" s="696"/>
    </row>
    <row r="90" spans="2:8" ht="30" customHeight="1" thickBot="1" x14ac:dyDescent="0.3">
      <c r="B90" s="615"/>
      <c r="C90" s="605"/>
      <c r="D90" s="44">
        <v>12</v>
      </c>
      <c r="E90" s="52">
        <v>2198590</v>
      </c>
      <c r="F90" s="438">
        <v>924000</v>
      </c>
      <c r="G90" s="334" t="s">
        <v>294</v>
      </c>
      <c r="H90" s="697"/>
    </row>
    <row r="91" spans="2:8" ht="30" customHeight="1" x14ac:dyDescent="0.25">
      <c r="B91" s="615"/>
      <c r="C91" s="610" t="s">
        <v>268</v>
      </c>
      <c r="D91" s="41" t="s">
        <v>36</v>
      </c>
      <c r="E91" s="50">
        <v>344290</v>
      </c>
      <c r="F91" s="448">
        <v>306200</v>
      </c>
      <c r="G91" s="343" t="s">
        <v>300</v>
      </c>
      <c r="H91" s="695" t="s">
        <v>358</v>
      </c>
    </row>
    <row r="92" spans="2:8" ht="30" customHeight="1" x14ac:dyDescent="0.25">
      <c r="B92" s="615"/>
      <c r="C92" s="611"/>
      <c r="D92" s="42" t="s">
        <v>119</v>
      </c>
      <c r="E92" s="201">
        <v>1032870</v>
      </c>
      <c r="F92" s="436">
        <v>598750</v>
      </c>
      <c r="G92" s="333" t="s">
        <v>295</v>
      </c>
      <c r="H92" s="696"/>
    </row>
    <row r="93" spans="2:8" ht="30" customHeight="1" x14ac:dyDescent="0.25">
      <c r="B93" s="615"/>
      <c r="C93" s="612"/>
      <c r="D93" s="48">
        <v>6</v>
      </c>
      <c r="E93" s="51">
        <v>1875740</v>
      </c>
      <c r="F93" s="437">
        <v>1197250</v>
      </c>
      <c r="G93" s="333" t="s">
        <v>301</v>
      </c>
      <c r="H93" s="696"/>
    </row>
    <row r="94" spans="2:8" ht="30" customHeight="1" thickBot="1" x14ac:dyDescent="0.3">
      <c r="B94" s="616"/>
      <c r="C94" s="613"/>
      <c r="D94" s="44">
        <v>12</v>
      </c>
      <c r="E94" s="52">
        <v>3751480</v>
      </c>
      <c r="F94" s="438">
        <v>2094250</v>
      </c>
      <c r="G94" s="334" t="s">
        <v>299</v>
      </c>
      <c r="H94" s="697"/>
    </row>
    <row r="95" spans="2:8" x14ac:dyDescent="0.25">
      <c r="B95" s="98" t="s">
        <v>56</v>
      </c>
      <c r="C95" s="30"/>
      <c r="D95" s="56"/>
      <c r="E95" s="57"/>
      <c r="F95" s="57"/>
    </row>
    <row r="96" spans="2:8" x14ac:dyDescent="0.25">
      <c r="B96" s="13" t="s">
        <v>96</v>
      </c>
      <c r="C96" s="30"/>
      <c r="D96" s="56"/>
      <c r="E96" s="57"/>
      <c r="F96" s="57"/>
    </row>
    <row r="97" spans="2:9" x14ac:dyDescent="0.25">
      <c r="C97" s="30"/>
      <c r="D97" s="56"/>
      <c r="E97" s="57"/>
      <c r="F97" s="57"/>
    </row>
    <row r="98" spans="2:9" x14ac:dyDescent="0.25">
      <c r="C98" s="30"/>
      <c r="D98" s="56"/>
      <c r="E98" s="57"/>
      <c r="F98" s="57"/>
    </row>
    <row r="99" spans="2:9" x14ac:dyDescent="0.25">
      <c r="C99" s="30"/>
      <c r="D99" s="56"/>
      <c r="E99" s="57"/>
      <c r="F99" s="57"/>
    </row>
    <row r="100" spans="2:9" ht="21.75" thickBot="1" x14ac:dyDescent="0.3">
      <c r="B100" s="77" t="s">
        <v>191</v>
      </c>
    </row>
    <row r="101" spans="2:9" ht="30" customHeight="1" thickBot="1" x14ac:dyDescent="0.3">
      <c r="B101" s="86" t="s">
        <v>28</v>
      </c>
      <c r="C101" s="87" t="s">
        <v>192</v>
      </c>
      <c r="D101" s="87" t="s">
        <v>72</v>
      </c>
      <c r="E101" s="74" t="s">
        <v>73</v>
      </c>
      <c r="F101" s="439" t="s">
        <v>58</v>
      </c>
      <c r="G101" s="72" t="s">
        <v>126</v>
      </c>
      <c r="H101" s="75" t="s">
        <v>239</v>
      </c>
      <c r="I101" s="75" t="s">
        <v>113</v>
      </c>
    </row>
    <row r="102" spans="2:9" ht="33.75" customHeight="1" x14ac:dyDescent="0.25">
      <c r="B102" s="668" t="s">
        <v>87</v>
      </c>
      <c r="C102" s="635" t="s">
        <v>236</v>
      </c>
      <c r="D102" s="36">
        <v>3</v>
      </c>
      <c r="E102" s="95">
        <v>678870</v>
      </c>
      <c r="F102" s="440">
        <v>659500</v>
      </c>
      <c r="G102" s="428" t="s">
        <v>285</v>
      </c>
      <c r="H102" s="58" t="s">
        <v>241</v>
      </c>
      <c r="I102" s="37" t="s">
        <v>114</v>
      </c>
    </row>
    <row r="103" spans="2:9" ht="33.75" customHeight="1" x14ac:dyDescent="0.25">
      <c r="B103" s="683"/>
      <c r="C103" s="636"/>
      <c r="D103" s="49">
        <v>6</v>
      </c>
      <c r="E103" s="46">
        <v>1208740</v>
      </c>
      <c r="F103" s="442">
        <v>1157000</v>
      </c>
      <c r="G103" s="426" t="s">
        <v>286</v>
      </c>
      <c r="H103" s="59" t="s">
        <v>242</v>
      </c>
      <c r="I103" s="193" t="s">
        <v>114</v>
      </c>
    </row>
    <row r="104" spans="2:9" ht="33.75" customHeight="1" thickBot="1" x14ac:dyDescent="0.3">
      <c r="B104" s="669"/>
      <c r="C104" s="637"/>
      <c r="D104" s="47">
        <v>12</v>
      </c>
      <c r="E104" s="175">
        <v>1568480</v>
      </c>
      <c r="F104" s="443">
        <v>1438750</v>
      </c>
      <c r="G104" s="427" t="s">
        <v>287</v>
      </c>
      <c r="H104" s="60" t="s">
        <v>243</v>
      </c>
      <c r="I104" s="194" t="s">
        <v>114</v>
      </c>
    </row>
    <row r="105" spans="2:9" ht="33.75" customHeight="1" x14ac:dyDescent="0.25">
      <c r="B105" s="680" t="s">
        <v>356</v>
      </c>
      <c r="C105" s="650" t="s">
        <v>236</v>
      </c>
      <c r="D105" s="41">
        <v>3</v>
      </c>
      <c r="E105" s="580">
        <v>550560.00000000012</v>
      </c>
      <c r="F105" s="440">
        <v>531250</v>
      </c>
      <c r="G105" s="574" t="s">
        <v>285</v>
      </c>
      <c r="H105" s="536" t="s">
        <v>241</v>
      </c>
      <c r="I105" s="583" t="s">
        <v>114</v>
      </c>
    </row>
    <row r="106" spans="2:9" ht="33.75" customHeight="1" x14ac:dyDescent="0.25">
      <c r="B106" s="681"/>
      <c r="C106" s="651"/>
      <c r="D106" s="48">
        <v>6</v>
      </c>
      <c r="E106" s="581">
        <v>924630.00000000012</v>
      </c>
      <c r="F106" s="442">
        <v>872750</v>
      </c>
      <c r="G106" s="576" t="s">
        <v>286</v>
      </c>
      <c r="H106" s="333" t="s">
        <v>242</v>
      </c>
      <c r="I106" s="584" t="s">
        <v>114</v>
      </c>
    </row>
    <row r="107" spans="2:9" ht="33.75" customHeight="1" thickBot="1" x14ac:dyDescent="0.3">
      <c r="B107" s="682"/>
      <c r="C107" s="652"/>
      <c r="D107" s="44">
        <v>12</v>
      </c>
      <c r="E107" s="582">
        <v>1350870.0000000002</v>
      </c>
      <c r="F107" s="443">
        <v>1221000</v>
      </c>
      <c r="G107" s="578" t="s">
        <v>287</v>
      </c>
      <c r="H107" s="334" t="s">
        <v>243</v>
      </c>
      <c r="I107" s="585" t="s">
        <v>114</v>
      </c>
    </row>
    <row r="108" spans="2:9" x14ac:dyDescent="0.25">
      <c r="B108" s="98" t="s">
        <v>56</v>
      </c>
      <c r="C108" s="30"/>
      <c r="D108" s="56"/>
      <c r="E108" s="57"/>
      <c r="F108" s="57"/>
    </row>
    <row r="109" spans="2:9" x14ac:dyDescent="0.25">
      <c r="B109" s="13" t="s">
        <v>96</v>
      </c>
      <c r="C109" s="30"/>
      <c r="D109" s="56"/>
      <c r="E109" s="57"/>
      <c r="F109" s="57"/>
    </row>
    <row r="110" spans="2:9" x14ac:dyDescent="0.25">
      <c r="C110" s="30"/>
      <c r="D110" s="56"/>
      <c r="E110" s="57"/>
      <c r="F110" s="57"/>
    </row>
    <row r="111" spans="2:9" x14ac:dyDescent="0.25">
      <c r="C111" s="30"/>
      <c r="D111" s="56"/>
      <c r="E111" s="57"/>
      <c r="F111" s="57"/>
    </row>
    <row r="112" spans="2:9" x14ac:dyDescent="0.25">
      <c r="C112" s="30"/>
      <c r="D112" s="56"/>
      <c r="E112" s="57"/>
      <c r="F112" s="57"/>
    </row>
    <row r="113" spans="2:8" ht="21.75" thickBot="1" x14ac:dyDescent="0.3">
      <c r="B113" s="77" t="s">
        <v>194</v>
      </c>
      <c r="G113" s="39"/>
    </row>
    <row r="114" spans="2:8" ht="30" customHeight="1" thickBot="1" x14ac:dyDescent="0.3">
      <c r="B114" s="623" t="s">
        <v>28</v>
      </c>
      <c r="C114" s="624"/>
      <c r="D114" s="72" t="s">
        <v>72</v>
      </c>
      <c r="E114" s="475" t="s">
        <v>73</v>
      </c>
      <c r="F114" s="446" t="s">
        <v>58</v>
      </c>
      <c r="G114" s="72" t="s">
        <v>239</v>
      </c>
      <c r="H114" s="73" t="s">
        <v>113</v>
      </c>
    </row>
    <row r="115" spans="2:8" ht="30" customHeight="1" x14ac:dyDescent="0.25">
      <c r="B115" s="676" t="s">
        <v>63</v>
      </c>
      <c r="C115" s="630" t="s">
        <v>236</v>
      </c>
      <c r="D115" s="135" t="s">
        <v>36</v>
      </c>
      <c r="E115" s="95">
        <v>73290</v>
      </c>
      <c r="F115" s="440">
        <v>66800</v>
      </c>
      <c r="G115" s="342" t="s">
        <v>247</v>
      </c>
      <c r="H115" s="462" t="s">
        <v>0</v>
      </c>
    </row>
    <row r="116" spans="2:8" ht="30" customHeight="1" x14ac:dyDescent="0.25">
      <c r="B116" s="597"/>
      <c r="C116" s="599"/>
      <c r="D116" s="150" t="s">
        <v>119</v>
      </c>
      <c r="E116" s="204">
        <v>219870</v>
      </c>
      <c r="F116" s="441">
        <v>200400</v>
      </c>
      <c r="G116" s="59" t="s">
        <v>246</v>
      </c>
      <c r="H116" s="463" t="s">
        <v>0</v>
      </c>
    </row>
    <row r="117" spans="2:8" ht="30" customHeight="1" x14ac:dyDescent="0.25">
      <c r="B117" s="597"/>
      <c r="C117" s="600"/>
      <c r="D117" s="49">
        <v>6</v>
      </c>
      <c r="E117" s="46">
        <v>409740</v>
      </c>
      <c r="F117" s="442">
        <v>357800</v>
      </c>
      <c r="G117" s="59" t="s">
        <v>245</v>
      </c>
      <c r="H117" s="463" t="s">
        <v>0</v>
      </c>
    </row>
    <row r="118" spans="2:8" ht="30" customHeight="1" thickBot="1" x14ac:dyDescent="0.3">
      <c r="B118" s="598"/>
      <c r="C118" s="601"/>
      <c r="D118" s="47">
        <v>12</v>
      </c>
      <c r="E118" s="175">
        <v>819480</v>
      </c>
      <c r="F118" s="443">
        <v>689700</v>
      </c>
      <c r="G118" s="60" t="s">
        <v>244</v>
      </c>
      <c r="H118" s="464" t="s">
        <v>0</v>
      </c>
    </row>
    <row r="119" spans="2:8" ht="30" customHeight="1" x14ac:dyDescent="0.25">
      <c r="B119" s="614" t="s">
        <v>33</v>
      </c>
      <c r="C119" s="602" t="s">
        <v>236</v>
      </c>
      <c r="D119" s="134" t="s">
        <v>36</v>
      </c>
      <c r="E119" s="96">
        <v>93290</v>
      </c>
      <c r="F119" s="444">
        <v>86800</v>
      </c>
      <c r="G119" s="343" t="s">
        <v>247</v>
      </c>
      <c r="H119" s="695" t="s">
        <v>358</v>
      </c>
    </row>
    <row r="120" spans="2:8" ht="30" customHeight="1" x14ac:dyDescent="0.25">
      <c r="B120" s="615"/>
      <c r="C120" s="603"/>
      <c r="D120" s="182" t="s">
        <v>119</v>
      </c>
      <c r="E120" s="203">
        <v>279870</v>
      </c>
      <c r="F120" s="431">
        <v>200500</v>
      </c>
      <c r="G120" s="333" t="s">
        <v>246</v>
      </c>
      <c r="H120" s="696"/>
    </row>
    <row r="121" spans="2:8" ht="30" customHeight="1" x14ac:dyDescent="0.25">
      <c r="B121" s="615"/>
      <c r="C121" s="604"/>
      <c r="D121" s="48">
        <v>6</v>
      </c>
      <c r="E121" s="43">
        <v>509740</v>
      </c>
      <c r="F121" s="434">
        <v>358000</v>
      </c>
      <c r="G121" s="333" t="s">
        <v>245</v>
      </c>
      <c r="H121" s="696"/>
    </row>
    <row r="122" spans="2:8" ht="30" customHeight="1" thickBot="1" x14ac:dyDescent="0.3">
      <c r="B122" s="616"/>
      <c r="C122" s="605"/>
      <c r="D122" s="44">
        <v>12</v>
      </c>
      <c r="E122" s="97">
        <v>1019480</v>
      </c>
      <c r="F122" s="435">
        <v>689750</v>
      </c>
      <c r="G122" s="334" t="s">
        <v>244</v>
      </c>
      <c r="H122" s="697"/>
    </row>
    <row r="123" spans="2:8" ht="30" customHeight="1" x14ac:dyDescent="0.25">
      <c r="B123" s="673" t="s">
        <v>34</v>
      </c>
      <c r="C123" s="630" t="s">
        <v>236</v>
      </c>
      <c r="D123" s="135" t="s">
        <v>36</v>
      </c>
      <c r="E123" s="53">
        <v>143290</v>
      </c>
      <c r="F123" s="448">
        <v>136800</v>
      </c>
      <c r="G123" s="342" t="s">
        <v>247</v>
      </c>
      <c r="H123" s="462" t="s">
        <v>0</v>
      </c>
    </row>
    <row r="124" spans="2:8" ht="30" customHeight="1" x14ac:dyDescent="0.25">
      <c r="B124" s="674"/>
      <c r="C124" s="599"/>
      <c r="D124" s="150" t="s">
        <v>119</v>
      </c>
      <c r="E124" s="202">
        <v>429870</v>
      </c>
      <c r="F124" s="449">
        <v>410400</v>
      </c>
      <c r="G124" s="59" t="s">
        <v>246</v>
      </c>
      <c r="H124" s="463" t="s">
        <v>0</v>
      </c>
    </row>
    <row r="125" spans="2:8" ht="30" customHeight="1" x14ac:dyDescent="0.25">
      <c r="B125" s="674"/>
      <c r="C125" s="600"/>
      <c r="D125" s="49">
        <v>6</v>
      </c>
      <c r="E125" s="54">
        <v>759740</v>
      </c>
      <c r="F125" s="450">
        <v>707800</v>
      </c>
      <c r="G125" s="59" t="s">
        <v>245</v>
      </c>
      <c r="H125" s="463" t="s">
        <v>0</v>
      </c>
    </row>
    <row r="126" spans="2:8" ht="30" customHeight="1" thickBot="1" x14ac:dyDescent="0.3">
      <c r="B126" s="675"/>
      <c r="C126" s="601"/>
      <c r="D126" s="47">
        <v>12</v>
      </c>
      <c r="E126" s="55">
        <v>1519480</v>
      </c>
      <c r="F126" s="451">
        <v>1389700</v>
      </c>
      <c r="G126" s="60" t="s">
        <v>244</v>
      </c>
      <c r="H126" s="464" t="s">
        <v>0</v>
      </c>
    </row>
    <row r="127" spans="2:8" ht="30" customHeight="1" x14ac:dyDescent="0.25">
      <c r="B127" s="614" t="s">
        <v>35</v>
      </c>
      <c r="C127" s="602" t="s">
        <v>236</v>
      </c>
      <c r="D127" s="134" t="s">
        <v>36</v>
      </c>
      <c r="E127" s="50">
        <v>233290</v>
      </c>
      <c r="F127" s="448">
        <v>226800</v>
      </c>
      <c r="G127" s="343" t="s">
        <v>247</v>
      </c>
      <c r="H127" s="695" t="s">
        <v>358</v>
      </c>
    </row>
    <row r="128" spans="2:8" ht="30" customHeight="1" x14ac:dyDescent="0.25">
      <c r="B128" s="615"/>
      <c r="C128" s="603"/>
      <c r="D128" s="182" t="s">
        <v>119</v>
      </c>
      <c r="E128" s="201">
        <v>699870</v>
      </c>
      <c r="F128" s="436">
        <v>360500</v>
      </c>
      <c r="G128" s="333" t="s">
        <v>246</v>
      </c>
      <c r="H128" s="696"/>
    </row>
    <row r="129" spans="2:9" ht="30" customHeight="1" x14ac:dyDescent="0.25">
      <c r="B129" s="615"/>
      <c r="C129" s="604"/>
      <c r="D129" s="48">
        <v>6</v>
      </c>
      <c r="E129" s="51">
        <v>1209740</v>
      </c>
      <c r="F129" s="437">
        <v>708000</v>
      </c>
      <c r="G129" s="333" t="s">
        <v>245</v>
      </c>
      <c r="H129" s="696"/>
    </row>
    <row r="130" spans="2:9" ht="30" customHeight="1" thickBot="1" x14ac:dyDescent="0.3">
      <c r="B130" s="616"/>
      <c r="C130" s="605"/>
      <c r="D130" s="44">
        <v>12</v>
      </c>
      <c r="E130" s="52">
        <v>2419480</v>
      </c>
      <c r="F130" s="438">
        <v>1089750</v>
      </c>
      <c r="G130" s="334" t="s">
        <v>244</v>
      </c>
      <c r="H130" s="697"/>
    </row>
    <row r="131" spans="2:9" x14ac:dyDescent="0.25">
      <c r="B131" s="98" t="s">
        <v>56</v>
      </c>
      <c r="C131" s="30"/>
      <c r="D131" s="56"/>
      <c r="E131" s="57"/>
      <c r="F131" s="57"/>
    </row>
    <row r="132" spans="2:9" x14ac:dyDescent="0.25">
      <c r="B132" s="13" t="s">
        <v>96</v>
      </c>
      <c r="C132" s="30"/>
      <c r="D132" s="56"/>
      <c r="E132" s="57"/>
      <c r="F132" s="57"/>
    </row>
    <row r="133" spans="2:9" x14ac:dyDescent="0.25">
      <c r="C133" s="30"/>
      <c r="D133" s="56"/>
      <c r="E133" s="57"/>
      <c r="F133" s="57"/>
    </row>
    <row r="134" spans="2:9" x14ac:dyDescent="0.25">
      <c r="C134" s="30"/>
      <c r="D134" s="56"/>
      <c r="E134" s="57"/>
      <c r="F134" s="57"/>
    </row>
    <row r="135" spans="2:9" x14ac:dyDescent="0.25">
      <c r="C135" s="30"/>
      <c r="D135" s="56"/>
      <c r="E135" s="57"/>
      <c r="F135" s="57"/>
    </row>
    <row r="136" spans="2:9" ht="21.75" thickBot="1" x14ac:dyDescent="0.3">
      <c r="B136" s="77" t="s">
        <v>271</v>
      </c>
    </row>
    <row r="137" spans="2:9" ht="30" customHeight="1" thickBot="1" x14ac:dyDescent="0.3">
      <c r="B137" s="86" t="s">
        <v>28</v>
      </c>
      <c r="C137" s="87" t="s">
        <v>274</v>
      </c>
      <c r="D137" s="87" t="s">
        <v>72</v>
      </c>
      <c r="E137" s="74" t="s">
        <v>73</v>
      </c>
      <c r="F137" s="439" t="s">
        <v>58</v>
      </c>
      <c r="G137" s="72" t="s">
        <v>126</v>
      </c>
      <c r="H137" s="75" t="s">
        <v>239</v>
      </c>
      <c r="I137" s="75" t="s">
        <v>113</v>
      </c>
    </row>
    <row r="138" spans="2:9" ht="30" customHeight="1" x14ac:dyDescent="0.25">
      <c r="B138" s="668" t="s">
        <v>87</v>
      </c>
      <c r="C138" s="635" t="s">
        <v>275</v>
      </c>
      <c r="D138" s="36">
        <v>3</v>
      </c>
      <c r="E138" s="95">
        <v>669990</v>
      </c>
      <c r="F138" s="440">
        <v>652000</v>
      </c>
      <c r="G138" s="428" t="s">
        <v>303</v>
      </c>
      <c r="H138" s="58" t="s">
        <v>276</v>
      </c>
      <c r="I138" s="37" t="s">
        <v>114</v>
      </c>
    </row>
    <row r="139" spans="2:9" ht="30" customHeight="1" thickBot="1" x14ac:dyDescent="0.3">
      <c r="B139" s="669"/>
      <c r="C139" s="637"/>
      <c r="D139" s="47">
        <v>12</v>
      </c>
      <c r="E139" s="175">
        <v>1458590</v>
      </c>
      <c r="F139" s="443">
        <v>1397250</v>
      </c>
      <c r="G139" s="427" t="s">
        <v>287</v>
      </c>
      <c r="H139" s="60" t="s">
        <v>302</v>
      </c>
      <c r="I139" s="194" t="s">
        <v>114</v>
      </c>
    </row>
    <row r="140" spans="2:9" ht="30" customHeight="1" x14ac:dyDescent="0.25">
      <c r="B140" s="680" t="s">
        <v>356</v>
      </c>
      <c r="C140" s="650" t="s">
        <v>275</v>
      </c>
      <c r="D140" s="41">
        <v>3</v>
      </c>
      <c r="E140" s="580">
        <v>541680</v>
      </c>
      <c r="F140" s="440">
        <v>523750</v>
      </c>
      <c r="G140" s="574" t="s">
        <v>303</v>
      </c>
      <c r="H140" s="536" t="s">
        <v>276</v>
      </c>
      <c r="I140" s="583" t="s">
        <v>114</v>
      </c>
    </row>
    <row r="141" spans="2:9" ht="30" customHeight="1" thickBot="1" x14ac:dyDescent="0.3">
      <c r="B141" s="682"/>
      <c r="C141" s="652"/>
      <c r="D141" s="44">
        <v>12</v>
      </c>
      <c r="E141" s="582">
        <v>1240980.0000000002</v>
      </c>
      <c r="F141" s="443">
        <v>1179750</v>
      </c>
      <c r="G141" s="578" t="s">
        <v>287</v>
      </c>
      <c r="H141" s="334" t="s">
        <v>302</v>
      </c>
      <c r="I141" s="585" t="s">
        <v>114</v>
      </c>
    </row>
    <row r="142" spans="2:9" x14ac:dyDescent="0.25">
      <c r="B142" s="98" t="s">
        <v>56</v>
      </c>
      <c r="C142" s="30"/>
      <c r="D142" s="56"/>
      <c r="E142" s="57"/>
      <c r="F142" s="57"/>
    </row>
    <row r="143" spans="2:9" x14ac:dyDescent="0.25">
      <c r="B143" s="13" t="s">
        <v>96</v>
      </c>
      <c r="C143" s="30"/>
      <c r="D143" s="56"/>
      <c r="E143" s="57"/>
      <c r="F143" s="57"/>
    </row>
    <row r="144" spans="2:9" x14ac:dyDescent="0.25">
      <c r="C144" s="30"/>
      <c r="D144" s="56"/>
      <c r="E144" s="57"/>
      <c r="F144" s="57"/>
    </row>
    <row r="145" spans="2:8" x14ac:dyDescent="0.25">
      <c r="C145" s="30"/>
      <c r="D145" s="56"/>
      <c r="E145" s="57"/>
      <c r="F145" s="57"/>
    </row>
    <row r="146" spans="2:8" x14ac:dyDescent="0.25">
      <c r="C146" s="30"/>
      <c r="D146" s="56"/>
      <c r="E146" s="57"/>
      <c r="F146" s="57"/>
    </row>
    <row r="147" spans="2:8" ht="21.75" thickBot="1" x14ac:dyDescent="0.3">
      <c r="B147" s="77" t="s">
        <v>272</v>
      </c>
      <c r="G147" s="39"/>
    </row>
    <row r="148" spans="2:8" ht="30" customHeight="1" thickBot="1" x14ac:dyDescent="0.3">
      <c r="B148" s="623" t="s">
        <v>28</v>
      </c>
      <c r="C148" s="624"/>
      <c r="D148" s="72" t="s">
        <v>72</v>
      </c>
      <c r="E148" s="475" t="s">
        <v>73</v>
      </c>
      <c r="F148" s="446" t="s">
        <v>58</v>
      </c>
      <c r="G148" s="72" t="s">
        <v>239</v>
      </c>
      <c r="H148" s="73" t="s">
        <v>113</v>
      </c>
    </row>
    <row r="149" spans="2:8" ht="30" customHeight="1" x14ac:dyDescent="0.25">
      <c r="B149" s="597" t="s">
        <v>63</v>
      </c>
      <c r="C149" s="599" t="s">
        <v>275</v>
      </c>
      <c r="D149" s="150" t="s">
        <v>36</v>
      </c>
      <c r="E149" s="204">
        <v>73289.999999999971</v>
      </c>
      <c r="F149" s="441">
        <v>66800</v>
      </c>
      <c r="G149" s="345" t="s">
        <v>305</v>
      </c>
      <c r="H149" s="474" t="s">
        <v>0</v>
      </c>
    </row>
    <row r="150" spans="2:8" ht="30" customHeight="1" x14ac:dyDescent="0.25">
      <c r="B150" s="597"/>
      <c r="C150" s="599"/>
      <c r="D150" s="150" t="s">
        <v>119</v>
      </c>
      <c r="E150" s="204">
        <v>210990</v>
      </c>
      <c r="F150" s="441">
        <v>192900</v>
      </c>
      <c r="G150" s="59" t="s">
        <v>277</v>
      </c>
      <c r="H150" s="463" t="s">
        <v>0</v>
      </c>
    </row>
    <row r="151" spans="2:8" ht="30" customHeight="1" thickBot="1" x14ac:dyDescent="0.3">
      <c r="B151" s="598"/>
      <c r="C151" s="601"/>
      <c r="D151" s="47">
        <v>12</v>
      </c>
      <c r="E151" s="175">
        <v>709590</v>
      </c>
      <c r="F151" s="443">
        <v>648200</v>
      </c>
      <c r="G151" s="60" t="s">
        <v>304</v>
      </c>
      <c r="H151" s="464" t="s">
        <v>0</v>
      </c>
    </row>
    <row r="152" spans="2:8" ht="30" customHeight="1" x14ac:dyDescent="0.25">
      <c r="B152" s="614" t="s">
        <v>33</v>
      </c>
      <c r="C152" s="602" t="s">
        <v>275</v>
      </c>
      <c r="D152" s="134" t="s">
        <v>36</v>
      </c>
      <c r="E152" s="96">
        <v>93289.999999999971</v>
      </c>
      <c r="F152" s="444">
        <v>86800</v>
      </c>
      <c r="G152" s="343" t="s">
        <v>305</v>
      </c>
      <c r="H152" s="695" t="s">
        <v>358</v>
      </c>
    </row>
    <row r="153" spans="2:8" ht="30" customHeight="1" x14ac:dyDescent="0.25">
      <c r="B153" s="615"/>
      <c r="C153" s="603"/>
      <c r="D153" s="182" t="s">
        <v>119</v>
      </c>
      <c r="E153" s="203">
        <v>270990</v>
      </c>
      <c r="F153" s="431">
        <v>193000</v>
      </c>
      <c r="G153" s="333" t="s">
        <v>277</v>
      </c>
      <c r="H153" s="696"/>
    </row>
    <row r="154" spans="2:8" ht="30" customHeight="1" thickBot="1" x14ac:dyDescent="0.3">
      <c r="B154" s="616"/>
      <c r="C154" s="605"/>
      <c r="D154" s="44">
        <v>12</v>
      </c>
      <c r="E154" s="97">
        <v>909590</v>
      </c>
      <c r="F154" s="435">
        <v>648250</v>
      </c>
      <c r="G154" s="334" t="s">
        <v>304</v>
      </c>
      <c r="H154" s="697"/>
    </row>
    <row r="155" spans="2:8" ht="30" customHeight="1" x14ac:dyDescent="0.25">
      <c r="B155" s="673" t="s">
        <v>34</v>
      </c>
      <c r="C155" s="630" t="s">
        <v>275</v>
      </c>
      <c r="D155" s="135" t="s">
        <v>36</v>
      </c>
      <c r="E155" s="53">
        <v>143289.99999999997</v>
      </c>
      <c r="F155" s="448">
        <v>136800</v>
      </c>
      <c r="G155" s="342" t="s">
        <v>305</v>
      </c>
      <c r="H155" s="462" t="s">
        <v>0</v>
      </c>
    </row>
    <row r="156" spans="2:8" ht="30" customHeight="1" x14ac:dyDescent="0.25">
      <c r="B156" s="674"/>
      <c r="C156" s="599"/>
      <c r="D156" s="150" t="s">
        <v>119</v>
      </c>
      <c r="E156" s="202">
        <v>420990</v>
      </c>
      <c r="F156" s="449">
        <v>402900</v>
      </c>
      <c r="G156" s="59" t="s">
        <v>277</v>
      </c>
      <c r="H156" s="463" t="s">
        <v>0</v>
      </c>
    </row>
    <row r="157" spans="2:8" ht="30" customHeight="1" thickBot="1" x14ac:dyDescent="0.3">
      <c r="B157" s="675"/>
      <c r="C157" s="601"/>
      <c r="D157" s="47">
        <v>12</v>
      </c>
      <c r="E157" s="55">
        <v>1409590</v>
      </c>
      <c r="F157" s="451">
        <v>1348200</v>
      </c>
      <c r="G157" s="60" t="s">
        <v>304</v>
      </c>
      <c r="H157" s="464" t="s">
        <v>0</v>
      </c>
    </row>
    <row r="158" spans="2:8" ht="30" customHeight="1" x14ac:dyDescent="0.25">
      <c r="B158" s="614" t="s">
        <v>35</v>
      </c>
      <c r="C158" s="602" t="s">
        <v>275</v>
      </c>
      <c r="D158" s="134" t="s">
        <v>36</v>
      </c>
      <c r="E158" s="50">
        <v>233289.99999999997</v>
      </c>
      <c r="F158" s="448">
        <v>226800</v>
      </c>
      <c r="G158" s="343" t="s">
        <v>305</v>
      </c>
      <c r="H158" s="695" t="s">
        <v>358</v>
      </c>
    </row>
    <row r="159" spans="2:8" ht="30" customHeight="1" x14ac:dyDescent="0.25">
      <c r="B159" s="615"/>
      <c r="C159" s="603"/>
      <c r="D159" s="182" t="s">
        <v>119</v>
      </c>
      <c r="E159" s="201">
        <v>690990</v>
      </c>
      <c r="F159" s="436">
        <v>353000</v>
      </c>
      <c r="G159" s="333" t="s">
        <v>277</v>
      </c>
      <c r="H159" s="696"/>
    </row>
    <row r="160" spans="2:8" ht="30" customHeight="1" thickBot="1" x14ac:dyDescent="0.3">
      <c r="B160" s="616"/>
      <c r="C160" s="605"/>
      <c r="D160" s="44">
        <v>12</v>
      </c>
      <c r="E160" s="52">
        <v>2309590</v>
      </c>
      <c r="F160" s="438">
        <v>1048250</v>
      </c>
      <c r="G160" s="334" t="s">
        <v>304</v>
      </c>
      <c r="H160" s="697"/>
    </row>
    <row r="161" spans="2:11" x14ac:dyDescent="0.25">
      <c r="B161" s="98" t="s">
        <v>56</v>
      </c>
      <c r="C161" s="30"/>
      <c r="D161" s="56"/>
      <c r="E161" s="57"/>
      <c r="F161" s="57"/>
    </row>
    <row r="162" spans="2:11" x14ac:dyDescent="0.25">
      <c r="B162" s="13" t="s">
        <v>96</v>
      </c>
      <c r="C162" s="30"/>
      <c r="D162" s="56"/>
      <c r="E162" s="57"/>
      <c r="F162" s="57"/>
    </row>
    <row r="163" spans="2:11" x14ac:dyDescent="0.25">
      <c r="C163" s="30"/>
      <c r="D163" s="56"/>
      <c r="E163" s="57"/>
      <c r="F163" s="57"/>
    </row>
    <row r="164" spans="2:11" x14ac:dyDescent="0.25">
      <c r="C164" s="30"/>
      <c r="D164" s="56"/>
      <c r="E164" s="57"/>
      <c r="F164" s="57"/>
    </row>
    <row r="165" spans="2:11" x14ac:dyDescent="0.25">
      <c r="C165" s="30"/>
      <c r="D165" s="56"/>
      <c r="E165" s="57"/>
      <c r="F165" s="57"/>
    </row>
    <row r="166" spans="2:11" ht="21.75" thickBot="1" x14ac:dyDescent="0.3">
      <c r="B166" s="77" t="s">
        <v>273</v>
      </c>
      <c r="C166" s="30"/>
      <c r="D166" s="56"/>
      <c r="E166" s="56"/>
      <c r="F166" s="56"/>
      <c r="G166" s="61"/>
      <c r="H166" s="61"/>
      <c r="I166" s="34"/>
      <c r="J166" s="34"/>
      <c r="K166" s="34"/>
    </row>
    <row r="167" spans="2:11" ht="32.25" thickBot="1" x14ac:dyDescent="0.3">
      <c r="B167" s="86" t="s">
        <v>28</v>
      </c>
      <c r="C167" s="87" t="s">
        <v>3</v>
      </c>
      <c r="D167" s="87" t="s">
        <v>45</v>
      </c>
      <c r="E167" s="87" t="s">
        <v>46</v>
      </c>
      <c r="F167" s="452" t="s">
        <v>58</v>
      </c>
      <c r="G167" s="75" t="s">
        <v>239</v>
      </c>
      <c r="H167" s="75" t="s">
        <v>113</v>
      </c>
      <c r="I167" s="34"/>
      <c r="J167" s="34"/>
      <c r="K167" s="34"/>
    </row>
    <row r="168" spans="2:11" x14ac:dyDescent="0.25">
      <c r="B168" s="641" t="e" vm="1">
        <v>#VALUE!</v>
      </c>
      <c r="C168" s="690" t="s">
        <v>77</v>
      </c>
      <c r="D168" s="36" t="s">
        <v>50</v>
      </c>
      <c r="E168" s="36" t="s">
        <v>142</v>
      </c>
      <c r="F168" s="453">
        <v>43290</v>
      </c>
      <c r="G168" s="342" t="s">
        <v>296</v>
      </c>
      <c r="H168" s="191" t="s">
        <v>118</v>
      </c>
      <c r="I168" s="34"/>
      <c r="J168" s="34"/>
      <c r="K168" s="34"/>
    </row>
    <row r="169" spans="2:11" x14ac:dyDescent="0.25">
      <c r="B169" s="620"/>
      <c r="C169" s="691"/>
      <c r="D169" s="40" t="s">
        <v>50</v>
      </c>
      <c r="E169" s="40" t="s">
        <v>119</v>
      </c>
      <c r="F169" s="454">
        <v>129870</v>
      </c>
      <c r="G169" s="59" t="s">
        <v>292</v>
      </c>
      <c r="H169" s="192" t="s">
        <v>118</v>
      </c>
      <c r="I169" s="34"/>
      <c r="J169" s="34"/>
      <c r="K169" s="34"/>
    </row>
    <row r="170" spans="2:11" x14ac:dyDescent="0.25">
      <c r="B170" s="642"/>
      <c r="C170" s="691"/>
      <c r="D170" s="49" t="s">
        <v>50</v>
      </c>
      <c r="E170" s="49">
        <v>6</v>
      </c>
      <c r="F170" s="455">
        <v>259740</v>
      </c>
      <c r="G170" s="59" t="s">
        <v>293</v>
      </c>
      <c r="H170" s="192" t="s">
        <v>118</v>
      </c>
      <c r="I170" s="34"/>
      <c r="J170" s="34"/>
      <c r="K170" s="34"/>
    </row>
    <row r="171" spans="2:11" ht="16.5" thickBot="1" x14ac:dyDescent="0.3">
      <c r="B171" s="642"/>
      <c r="C171" s="691"/>
      <c r="D171" s="399" t="s">
        <v>50</v>
      </c>
      <c r="E171" s="399">
        <v>12</v>
      </c>
      <c r="F171" s="456">
        <v>298590</v>
      </c>
      <c r="G171" s="345" t="s">
        <v>294</v>
      </c>
      <c r="H171" s="400" t="s">
        <v>118</v>
      </c>
    </row>
    <row r="172" spans="2:11" ht="30" customHeight="1" x14ac:dyDescent="0.25">
      <c r="B172" s="689"/>
      <c r="C172" s="670" t="s">
        <v>268</v>
      </c>
      <c r="D172" s="36" t="s">
        <v>50</v>
      </c>
      <c r="E172" s="36">
        <v>1</v>
      </c>
      <c r="F172" s="457">
        <v>154290</v>
      </c>
      <c r="G172" s="58" t="s">
        <v>308</v>
      </c>
      <c r="H172" s="191" t="s">
        <v>118</v>
      </c>
    </row>
    <row r="173" spans="2:11" ht="30" customHeight="1" x14ac:dyDescent="0.25">
      <c r="B173" s="689"/>
      <c r="C173" s="671"/>
      <c r="D173" s="49" t="s">
        <v>50</v>
      </c>
      <c r="E173" s="49">
        <v>3</v>
      </c>
      <c r="F173" s="455">
        <v>462870</v>
      </c>
      <c r="G173" s="59" t="s">
        <v>309</v>
      </c>
      <c r="H173" s="192" t="s">
        <v>118</v>
      </c>
      <c r="I173" s="507"/>
    </row>
    <row r="174" spans="2:11" ht="30" customHeight="1" x14ac:dyDescent="0.25">
      <c r="B174" s="689"/>
      <c r="C174" s="671"/>
      <c r="D174" s="49" t="s">
        <v>50</v>
      </c>
      <c r="E174" s="49">
        <v>6</v>
      </c>
      <c r="F174" s="455">
        <v>925740</v>
      </c>
      <c r="G174" s="59" t="s">
        <v>310</v>
      </c>
      <c r="H174" s="192" t="s">
        <v>118</v>
      </c>
    </row>
    <row r="175" spans="2:11" ht="30" customHeight="1" thickBot="1" x14ac:dyDescent="0.3">
      <c r="B175" s="643"/>
      <c r="C175" s="672"/>
      <c r="D175" s="47" t="s">
        <v>50</v>
      </c>
      <c r="E175" s="47">
        <v>12</v>
      </c>
      <c r="F175" s="458">
        <v>1851480</v>
      </c>
      <c r="G175" s="60" t="s">
        <v>311</v>
      </c>
      <c r="H175" s="339" t="s">
        <v>118</v>
      </c>
    </row>
    <row r="176" spans="2:11" x14ac:dyDescent="0.25">
      <c r="B176" s="647" t="e" vm="2">
        <v>#VALUE!</v>
      </c>
      <c r="C176" s="692" t="s">
        <v>193</v>
      </c>
      <c r="D176" s="41" t="s">
        <v>50</v>
      </c>
      <c r="E176" s="41">
        <v>1</v>
      </c>
      <c r="F176" s="459">
        <v>43290.000000000007</v>
      </c>
      <c r="G176" s="343" t="s">
        <v>247</v>
      </c>
      <c r="H176" s="401" t="s">
        <v>118</v>
      </c>
    </row>
    <row r="177" spans="2:8" x14ac:dyDescent="0.25">
      <c r="B177" s="648"/>
      <c r="C177" s="693"/>
      <c r="D177" s="48" t="s">
        <v>50</v>
      </c>
      <c r="E177" s="48">
        <v>3</v>
      </c>
      <c r="F177" s="460">
        <v>129870.00000000001</v>
      </c>
      <c r="G177" s="333" t="s">
        <v>246</v>
      </c>
      <c r="H177" s="340" t="s">
        <v>118</v>
      </c>
    </row>
    <row r="178" spans="2:8" x14ac:dyDescent="0.25">
      <c r="B178" s="648"/>
      <c r="C178" s="693"/>
      <c r="D178" s="48" t="s">
        <v>50</v>
      </c>
      <c r="E178" s="48">
        <v>6</v>
      </c>
      <c r="F178" s="460">
        <v>259740.00000000003</v>
      </c>
      <c r="G178" s="332" t="s">
        <v>245</v>
      </c>
      <c r="H178" s="340" t="s">
        <v>118</v>
      </c>
    </row>
    <row r="179" spans="2:8" ht="16.5" thickBot="1" x14ac:dyDescent="0.3">
      <c r="B179" s="649"/>
      <c r="C179" s="694"/>
      <c r="D179" s="44" t="s">
        <v>50</v>
      </c>
      <c r="E179" s="44">
        <v>12</v>
      </c>
      <c r="F179" s="461">
        <v>519480.00000000006</v>
      </c>
      <c r="G179" s="344" t="s">
        <v>244</v>
      </c>
      <c r="H179" s="341" t="s">
        <v>118</v>
      </c>
    </row>
    <row r="180" spans="2:8" x14ac:dyDescent="0.25">
      <c r="B180" s="641" t="e" vm="3">
        <v>#VALUE!</v>
      </c>
      <c r="C180" s="687" t="s">
        <v>184</v>
      </c>
      <c r="D180" s="36" t="s">
        <v>50</v>
      </c>
      <c r="E180" s="36">
        <v>3</v>
      </c>
      <c r="F180" s="457">
        <v>67500</v>
      </c>
      <c r="G180" s="342" t="s">
        <v>248</v>
      </c>
      <c r="H180" s="191" t="s">
        <v>118</v>
      </c>
    </row>
    <row r="181" spans="2:8" ht="16.5" thickBot="1" x14ac:dyDescent="0.3">
      <c r="B181" s="689"/>
      <c r="C181" s="688"/>
      <c r="D181" s="399" t="s">
        <v>50</v>
      </c>
      <c r="E181" s="399">
        <v>6</v>
      </c>
      <c r="F181" s="456">
        <v>135000</v>
      </c>
      <c r="G181" s="398" t="s">
        <v>249</v>
      </c>
      <c r="H181" s="400" t="s">
        <v>118</v>
      </c>
    </row>
    <row r="182" spans="2:8" x14ac:dyDescent="0.25">
      <c r="B182" s="680" t="e" vm="4">
        <v>#VALUE!</v>
      </c>
      <c r="C182" s="684" t="s">
        <v>193</v>
      </c>
      <c r="D182" s="41" t="s">
        <v>50</v>
      </c>
      <c r="E182" s="41">
        <v>1</v>
      </c>
      <c r="F182" s="457">
        <v>43289.999999999964</v>
      </c>
      <c r="G182" s="343" t="s">
        <v>305</v>
      </c>
      <c r="H182" s="401" t="s">
        <v>118</v>
      </c>
    </row>
    <row r="183" spans="2:8" x14ac:dyDescent="0.25">
      <c r="B183" s="681"/>
      <c r="C183" s="685"/>
      <c r="D183" s="48" t="s">
        <v>50</v>
      </c>
      <c r="E183" s="48">
        <v>3</v>
      </c>
      <c r="F183" s="455">
        <v>120990</v>
      </c>
      <c r="G183" s="333" t="s">
        <v>277</v>
      </c>
      <c r="H183" s="340" t="s">
        <v>118</v>
      </c>
    </row>
    <row r="184" spans="2:8" ht="16.5" thickBot="1" x14ac:dyDescent="0.3">
      <c r="B184" s="682"/>
      <c r="C184" s="686"/>
      <c r="D184" s="44" t="s">
        <v>50</v>
      </c>
      <c r="E184" s="44">
        <v>12</v>
      </c>
      <c r="F184" s="458">
        <v>409590.00000000006</v>
      </c>
      <c r="G184" s="344" t="s">
        <v>304</v>
      </c>
      <c r="H184" s="341" t="s">
        <v>118</v>
      </c>
    </row>
    <row r="185" spans="2:8" x14ac:dyDescent="0.25">
      <c r="B185" s="98" t="s">
        <v>56</v>
      </c>
    </row>
    <row r="186" spans="2:8" x14ac:dyDescent="0.25">
      <c r="B186" s="13" t="s">
        <v>96</v>
      </c>
    </row>
  </sheetData>
  <sheetProtection algorithmName="SHA-512" hashValue="AOQm2ks/4oBIcDHbRWNM/jI6M/J2ZlArz+logsHoBrUX2tdXgaB7R2QzsKgyq2zNqacMTvOLVCbhZMCPvLBuKg==" saltValue="UcxgNzngC2f+ZBzAUH6ysw==" spinCount="100000" sheet="1" objects="1" scenarios="1"/>
  <mergeCells count="77">
    <mergeCell ref="H158:H160"/>
    <mergeCell ref="H152:H154"/>
    <mergeCell ref="H75:H78"/>
    <mergeCell ref="H71:H74"/>
    <mergeCell ref="H87:H90"/>
    <mergeCell ref="H91:H94"/>
    <mergeCell ref="H119:H122"/>
    <mergeCell ref="H127:H130"/>
    <mergeCell ref="B182:B184"/>
    <mergeCell ref="C182:C184"/>
    <mergeCell ref="B152:B154"/>
    <mergeCell ref="C152:C154"/>
    <mergeCell ref="B155:B157"/>
    <mergeCell ref="C155:C157"/>
    <mergeCell ref="B158:B160"/>
    <mergeCell ref="C158:C160"/>
    <mergeCell ref="C180:C181"/>
    <mergeCell ref="B180:B181"/>
    <mergeCell ref="B168:B175"/>
    <mergeCell ref="C168:C171"/>
    <mergeCell ref="B176:B179"/>
    <mergeCell ref="C176:C179"/>
    <mergeCell ref="G33:G36"/>
    <mergeCell ref="G25:G28"/>
    <mergeCell ref="B149:B151"/>
    <mergeCell ref="C149:C151"/>
    <mergeCell ref="B105:B107"/>
    <mergeCell ref="C105:C107"/>
    <mergeCell ref="B140:B141"/>
    <mergeCell ref="C140:C141"/>
    <mergeCell ref="C79:C82"/>
    <mergeCell ref="C87:C90"/>
    <mergeCell ref="C91:C94"/>
    <mergeCell ref="B87:B94"/>
    <mergeCell ref="B79:B86"/>
    <mergeCell ref="C83:C86"/>
    <mergeCell ref="B102:B104"/>
    <mergeCell ref="B138:B139"/>
    <mergeCell ref="C138:C139"/>
    <mergeCell ref="B148:C148"/>
    <mergeCell ref="C172:C175"/>
    <mergeCell ref="C102:C104"/>
    <mergeCell ref="B114:C114"/>
    <mergeCell ref="B123:B126"/>
    <mergeCell ref="C123:C126"/>
    <mergeCell ref="B127:B130"/>
    <mergeCell ref="C127:C130"/>
    <mergeCell ref="C115:C118"/>
    <mergeCell ref="B119:B122"/>
    <mergeCell ref="C119:C122"/>
    <mergeCell ref="B115:B118"/>
    <mergeCell ref="E33:E36"/>
    <mergeCell ref="E29:E32"/>
    <mergeCell ref="E25:E28"/>
    <mergeCell ref="B21:C24"/>
    <mergeCell ref="E21:E24"/>
    <mergeCell ref="C8:C10"/>
    <mergeCell ref="B8:B10"/>
    <mergeCell ref="B62:C62"/>
    <mergeCell ref="B25:C28"/>
    <mergeCell ref="B33:C36"/>
    <mergeCell ref="B29:C32"/>
    <mergeCell ref="B20:C20"/>
    <mergeCell ref="C44:C46"/>
    <mergeCell ref="C47:C49"/>
    <mergeCell ref="B44:B49"/>
    <mergeCell ref="B11:B13"/>
    <mergeCell ref="C11:C13"/>
    <mergeCell ref="B50:B55"/>
    <mergeCell ref="C50:C52"/>
    <mergeCell ref="C53:C55"/>
    <mergeCell ref="B63:B70"/>
    <mergeCell ref="C63:C66"/>
    <mergeCell ref="C71:C74"/>
    <mergeCell ref="C67:C70"/>
    <mergeCell ref="C75:C78"/>
    <mergeCell ref="B71:B78"/>
  </mergeCells>
  <phoneticPr fontId="7" type="noConversion"/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5B7AAE-8E7D-488D-84CC-0D2A2287F5B0}">
  <sheetPr>
    <tabColor rgb="FF92D050"/>
  </sheetPr>
  <dimension ref="A6:M105"/>
  <sheetViews>
    <sheetView topLeftCell="B2" zoomScale="85" zoomScaleNormal="85" workbookViewId="0">
      <selection activeCell="A80" sqref="A80"/>
    </sheetView>
  </sheetViews>
  <sheetFormatPr defaultColWidth="9.140625" defaultRowHeight="15" x14ac:dyDescent="0.25"/>
  <cols>
    <col min="1" max="1" width="9.140625" style="10" customWidth="1"/>
    <col min="2" max="2" width="35.140625" style="10" customWidth="1"/>
    <col min="3" max="3" width="16.42578125" style="10" customWidth="1"/>
    <col min="4" max="4" width="16" style="10" customWidth="1"/>
    <col min="5" max="5" width="18" style="10" customWidth="1"/>
    <col min="6" max="6" width="38.85546875" style="10" customWidth="1"/>
    <col min="7" max="7" width="28.85546875" style="10" bestFit="1" customWidth="1"/>
    <col min="8" max="8" width="26.85546875" style="10" customWidth="1"/>
    <col min="9" max="9" width="16.140625" style="10" customWidth="1"/>
    <col min="10" max="10" width="18.140625" style="10" customWidth="1"/>
    <col min="11" max="11" width="14.5703125" style="10" customWidth="1"/>
    <col min="12" max="12" width="17.28515625" style="10" customWidth="1"/>
    <col min="13" max="13" width="17.7109375" style="10" customWidth="1"/>
    <col min="14" max="16384" width="9.140625" style="10"/>
  </cols>
  <sheetData>
    <row r="6" spans="1:10" ht="21.75" thickBot="1" x14ac:dyDescent="0.3">
      <c r="B6" s="82" t="s">
        <v>169</v>
      </c>
    </row>
    <row r="7" spans="1:10" ht="31.5" customHeight="1" thickBot="1" x14ac:dyDescent="0.3">
      <c r="B7" s="103" t="s">
        <v>28</v>
      </c>
      <c r="C7" s="319" t="s">
        <v>176</v>
      </c>
      <c r="D7" s="104" t="s">
        <v>72</v>
      </c>
      <c r="E7" s="139" t="s">
        <v>58</v>
      </c>
      <c r="F7" s="72" t="s">
        <v>126</v>
      </c>
      <c r="G7" s="138" t="s">
        <v>47</v>
      </c>
      <c r="H7" s="138" t="s">
        <v>48</v>
      </c>
      <c r="I7" s="140" t="s">
        <v>51</v>
      </c>
      <c r="J7" s="320" t="s">
        <v>74</v>
      </c>
    </row>
    <row r="8" spans="1:10" ht="79.5" thickBot="1" x14ac:dyDescent="0.3">
      <c r="B8" s="148" t="s">
        <v>93</v>
      </c>
      <c r="C8" s="321" t="s">
        <v>171</v>
      </c>
      <c r="D8" s="142" t="s">
        <v>40</v>
      </c>
      <c r="E8" s="145">
        <v>175000</v>
      </c>
      <c r="F8" s="234" t="s">
        <v>351</v>
      </c>
      <c r="G8" s="144" t="s">
        <v>158</v>
      </c>
      <c r="H8" s="146" t="s">
        <v>94</v>
      </c>
      <c r="I8" s="147" t="s">
        <v>95</v>
      </c>
      <c r="J8" s="322">
        <f>E8/18</f>
        <v>9722.2222222222226</v>
      </c>
    </row>
    <row r="9" spans="1:10" ht="79.5" thickBot="1" x14ac:dyDescent="0.3">
      <c r="B9" s="323" t="s">
        <v>93</v>
      </c>
      <c r="C9" s="324" t="s">
        <v>172</v>
      </c>
      <c r="D9" s="217" t="s">
        <v>40</v>
      </c>
      <c r="E9" s="325">
        <v>160000</v>
      </c>
      <c r="F9" s="532" t="s">
        <v>351</v>
      </c>
      <c r="G9" s="217" t="s">
        <v>158</v>
      </c>
      <c r="H9" s="217" t="s">
        <v>94</v>
      </c>
      <c r="I9" s="326" t="s">
        <v>95</v>
      </c>
      <c r="J9" s="327">
        <f>E9/18</f>
        <v>8888.8888888888887</v>
      </c>
    </row>
    <row r="10" spans="1:10" ht="79.5" thickBot="1" x14ac:dyDescent="0.3">
      <c r="B10" s="148" t="s">
        <v>93</v>
      </c>
      <c r="C10" s="321" t="s">
        <v>173</v>
      </c>
      <c r="D10" s="142" t="s">
        <v>40</v>
      </c>
      <c r="E10" s="145">
        <v>150000</v>
      </c>
      <c r="F10" s="234" t="s">
        <v>351</v>
      </c>
      <c r="G10" s="144" t="s">
        <v>158</v>
      </c>
      <c r="H10" s="146" t="s">
        <v>94</v>
      </c>
      <c r="I10" s="147" t="s">
        <v>95</v>
      </c>
      <c r="J10" s="322">
        <f>E10/18</f>
        <v>8333.3333333333339</v>
      </c>
    </row>
    <row r="11" spans="1:10" x14ac:dyDescent="0.25">
      <c r="A11" s="11"/>
      <c r="B11" s="12" t="s">
        <v>59</v>
      </c>
    </row>
    <row r="12" spans="1:10" s="12" customFormat="1" ht="22.5" customHeight="1" x14ac:dyDescent="0.25">
      <c r="A12" s="9"/>
      <c r="B12" s="12" t="s">
        <v>170</v>
      </c>
    </row>
    <row r="13" spans="1:10" s="12" customFormat="1" ht="22.5" customHeight="1" x14ac:dyDescent="0.25">
      <c r="A13" s="9"/>
      <c r="B13" s="718" t="s">
        <v>132</v>
      </c>
      <c r="C13" s="718"/>
      <c r="D13" s="718"/>
      <c r="E13" s="718"/>
      <c r="F13" s="718"/>
      <c r="G13" s="718"/>
      <c r="H13" s="718"/>
      <c r="I13" s="718"/>
      <c r="J13" s="718"/>
    </row>
    <row r="14" spans="1:10" ht="22.5" customHeight="1" x14ac:dyDescent="0.25">
      <c r="A14" s="11"/>
      <c r="B14" s="12" t="s">
        <v>133</v>
      </c>
      <c r="C14" s="190"/>
      <c r="D14" s="190"/>
      <c r="E14" s="190"/>
      <c r="F14" s="190"/>
      <c r="G14" s="190"/>
      <c r="H14" s="190"/>
      <c r="I14" s="190"/>
      <c r="J14" s="190"/>
    </row>
    <row r="15" spans="1:10" ht="22.5" customHeight="1" x14ac:dyDescent="0.25">
      <c r="A15" s="11"/>
      <c r="B15" s="12" t="s">
        <v>134</v>
      </c>
      <c r="C15" s="12"/>
      <c r="D15" s="12"/>
      <c r="E15" s="12"/>
      <c r="F15" s="12"/>
      <c r="G15" s="12"/>
      <c r="H15" s="12"/>
      <c r="I15" s="12"/>
      <c r="J15" s="12"/>
    </row>
    <row r="16" spans="1:10" ht="22.5" customHeight="1" x14ac:dyDescent="0.25">
      <c r="B16" s="12" t="s">
        <v>180</v>
      </c>
      <c r="C16" s="12"/>
      <c r="D16" s="12"/>
      <c r="E16" s="12"/>
      <c r="F16" s="12"/>
      <c r="G16" s="12"/>
      <c r="H16" s="12"/>
      <c r="I16" s="12"/>
      <c r="J16" s="12"/>
    </row>
    <row r="17" spans="1:10" ht="15" customHeight="1" x14ac:dyDescent="0.25">
      <c r="C17" s="12"/>
      <c r="D17" s="12"/>
      <c r="E17" s="12"/>
      <c r="F17" s="12"/>
      <c r="G17" s="12"/>
      <c r="H17" s="12"/>
      <c r="I17" s="12"/>
      <c r="J17" s="12"/>
    </row>
    <row r="20" spans="1:10" ht="21.75" thickBot="1" x14ac:dyDescent="0.3">
      <c r="B20" s="82" t="s">
        <v>136</v>
      </c>
    </row>
    <row r="21" spans="1:10" ht="31.5" customHeight="1" thickBot="1" x14ac:dyDescent="0.3">
      <c r="B21" s="103" t="s">
        <v>28</v>
      </c>
      <c r="C21" s="233" t="s">
        <v>176</v>
      </c>
      <c r="D21" s="104" t="s">
        <v>72</v>
      </c>
      <c r="E21" s="139" t="s">
        <v>58</v>
      </c>
      <c r="F21" s="72" t="s">
        <v>126</v>
      </c>
      <c r="G21" s="138" t="s">
        <v>47</v>
      </c>
      <c r="H21" s="138" t="s">
        <v>48</v>
      </c>
      <c r="I21" s="140" t="s">
        <v>51</v>
      </c>
      <c r="J21" s="320" t="s">
        <v>74</v>
      </c>
    </row>
    <row r="22" spans="1:10" ht="79.5" thickBot="1" x14ac:dyDescent="0.3">
      <c r="B22" s="148" t="s">
        <v>93</v>
      </c>
      <c r="C22" s="235" t="s">
        <v>174</v>
      </c>
      <c r="D22" s="142" t="s">
        <v>40</v>
      </c>
      <c r="E22" s="145">
        <v>180000</v>
      </c>
      <c r="F22" s="234" t="s">
        <v>351</v>
      </c>
      <c r="G22" s="144" t="s">
        <v>158</v>
      </c>
      <c r="H22" s="146" t="s">
        <v>94</v>
      </c>
      <c r="I22" s="147" t="s">
        <v>95</v>
      </c>
      <c r="J22" s="322">
        <f>E22/18</f>
        <v>10000</v>
      </c>
    </row>
    <row r="23" spans="1:10" x14ac:dyDescent="0.25">
      <c r="A23" s="11"/>
      <c r="B23" s="12" t="s">
        <v>59</v>
      </c>
    </row>
    <row r="24" spans="1:10" s="12" customFormat="1" ht="22.5" customHeight="1" x14ac:dyDescent="0.25">
      <c r="A24" s="9"/>
      <c r="B24" s="12" t="s">
        <v>131</v>
      </c>
    </row>
    <row r="25" spans="1:10" s="12" customFormat="1" ht="22.5" customHeight="1" x14ac:dyDescent="0.25">
      <c r="A25" s="9"/>
      <c r="B25" s="718" t="s">
        <v>132</v>
      </c>
      <c r="C25" s="718"/>
      <c r="D25" s="718"/>
      <c r="E25" s="718"/>
      <c r="F25" s="718"/>
      <c r="G25" s="718"/>
      <c r="H25" s="718"/>
      <c r="I25" s="718"/>
      <c r="J25" s="718"/>
    </row>
    <row r="26" spans="1:10" ht="22.5" customHeight="1" x14ac:dyDescent="0.25">
      <c r="A26" s="11"/>
      <c r="B26" s="12" t="s">
        <v>133</v>
      </c>
      <c r="C26" s="190"/>
      <c r="D26" s="190"/>
      <c r="E26" s="190"/>
      <c r="F26" s="190"/>
      <c r="G26" s="190"/>
      <c r="H26" s="190"/>
      <c r="I26" s="190"/>
      <c r="J26" s="190"/>
    </row>
    <row r="27" spans="1:10" ht="22.5" customHeight="1" x14ac:dyDescent="0.25">
      <c r="A27" s="11"/>
      <c r="B27" s="12" t="s">
        <v>134</v>
      </c>
      <c r="C27" s="12"/>
      <c r="D27" s="12"/>
      <c r="E27" s="12"/>
      <c r="F27" s="12"/>
      <c r="G27" s="12"/>
      <c r="H27" s="12"/>
      <c r="I27" s="12"/>
    </row>
    <row r="28" spans="1:10" ht="22.5" customHeight="1" x14ac:dyDescent="0.25">
      <c r="B28" s="12" t="s">
        <v>180</v>
      </c>
      <c r="C28" s="12"/>
      <c r="D28" s="12"/>
      <c r="E28" s="12"/>
      <c r="F28" s="12"/>
      <c r="G28" s="12"/>
      <c r="H28" s="12"/>
      <c r="I28" s="12"/>
    </row>
    <row r="32" spans="1:10" ht="21.75" thickBot="1" x14ac:dyDescent="0.3">
      <c r="B32" s="82" t="s">
        <v>144</v>
      </c>
    </row>
    <row r="33" spans="2:13" ht="31.5" customHeight="1" thickBot="1" x14ac:dyDescent="0.3">
      <c r="B33" s="103" t="s">
        <v>28</v>
      </c>
      <c r="C33" s="233" t="s">
        <v>176</v>
      </c>
      <c r="D33" s="104" t="s">
        <v>72</v>
      </c>
      <c r="E33" s="139" t="s">
        <v>58</v>
      </c>
      <c r="F33" s="72" t="s">
        <v>126</v>
      </c>
      <c r="G33" s="138" t="s">
        <v>47</v>
      </c>
      <c r="H33" s="138" t="s">
        <v>48</v>
      </c>
      <c r="I33" s="140" t="s">
        <v>51</v>
      </c>
      <c r="J33" s="320" t="s">
        <v>74</v>
      </c>
    </row>
    <row r="34" spans="2:13" ht="79.5" thickBot="1" x14ac:dyDescent="0.3">
      <c r="B34" s="148" t="s">
        <v>145</v>
      </c>
      <c r="C34" s="236" t="s">
        <v>175</v>
      </c>
      <c r="D34" s="142" t="s">
        <v>40</v>
      </c>
      <c r="E34" s="145">
        <v>149000</v>
      </c>
      <c r="F34" s="234" t="s">
        <v>351</v>
      </c>
      <c r="G34" s="144" t="s">
        <v>146</v>
      </c>
      <c r="H34" s="146" t="s">
        <v>94</v>
      </c>
      <c r="I34" s="147" t="s">
        <v>95</v>
      </c>
      <c r="J34" s="322">
        <f>E34/12</f>
        <v>12416.666666666666</v>
      </c>
    </row>
    <row r="35" spans="2:13" ht="22.5" customHeight="1" x14ac:dyDescent="0.25">
      <c r="B35" s="12" t="s">
        <v>59</v>
      </c>
    </row>
    <row r="36" spans="2:13" ht="22.5" customHeight="1" x14ac:dyDescent="0.25">
      <c r="B36" s="12" t="s">
        <v>147</v>
      </c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</row>
    <row r="37" spans="2:13" ht="22.5" customHeight="1" x14ac:dyDescent="0.25">
      <c r="B37" s="718" t="s">
        <v>132</v>
      </c>
      <c r="C37" s="718"/>
      <c r="D37" s="718"/>
      <c r="E37" s="718"/>
      <c r="F37" s="718"/>
      <c r="G37" s="718"/>
      <c r="H37" s="718"/>
      <c r="I37" s="718"/>
      <c r="J37" s="718"/>
      <c r="K37" s="12"/>
      <c r="L37" s="12"/>
      <c r="M37" s="12"/>
    </row>
    <row r="38" spans="2:13" ht="22.5" customHeight="1" x14ac:dyDescent="0.25">
      <c r="B38" s="12" t="s">
        <v>133</v>
      </c>
      <c r="C38" s="190"/>
      <c r="D38" s="190"/>
      <c r="E38" s="190"/>
      <c r="F38" s="190"/>
      <c r="G38" s="190"/>
      <c r="H38" s="190"/>
      <c r="I38" s="190"/>
      <c r="J38" s="190"/>
    </row>
    <row r="39" spans="2:13" ht="22.5" customHeight="1" x14ac:dyDescent="0.25">
      <c r="B39" s="12" t="s">
        <v>134</v>
      </c>
      <c r="C39" s="12"/>
      <c r="D39" s="12"/>
      <c r="E39" s="12"/>
      <c r="F39" s="12"/>
      <c r="G39" s="12"/>
      <c r="H39" s="12"/>
      <c r="I39" s="12"/>
      <c r="J39" s="12"/>
    </row>
    <row r="40" spans="2:13" ht="22.5" customHeight="1" x14ac:dyDescent="0.25">
      <c r="B40" s="12" t="s">
        <v>180</v>
      </c>
      <c r="C40" s="12"/>
      <c r="D40" s="12"/>
      <c r="E40" s="12"/>
      <c r="F40" s="12"/>
      <c r="G40" s="12"/>
      <c r="H40" s="12"/>
      <c r="I40" s="12"/>
      <c r="J40" s="12"/>
    </row>
    <row r="44" spans="2:13" ht="21.75" thickBot="1" x14ac:dyDescent="0.3">
      <c r="B44" s="82" t="s">
        <v>159</v>
      </c>
    </row>
    <row r="45" spans="2:13" ht="31.5" customHeight="1" thickBot="1" x14ac:dyDescent="0.3">
      <c r="B45" s="103" t="s">
        <v>28</v>
      </c>
      <c r="C45" s="233" t="s">
        <v>176</v>
      </c>
      <c r="D45" s="104" t="s">
        <v>72</v>
      </c>
      <c r="E45" s="139" t="s">
        <v>58</v>
      </c>
      <c r="F45" s="72" t="s">
        <v>126</v>
      </c>
      <c r="G45" s="138" t="s">
        <v>47</v>
      </c>
      <c r="H45" s="138" t="s">
        <v>48</v>
      </c>
      <c r="I45" s="140" t="s">
        <v>51</v>
      </c>
      <c r="J45" s="320" t="s">
        <v>74</v>
      </c>
    </row>
    <row r="46" spans="2:13" ht="51" customHeight="1" thickBot="1" x14ac:dyDescent="0.3">
      <c r="B46" s="148" t="s">
        <v>93</v>
      </c>
      <c r="C46" s="235" t="s">
        <v>174</v>
      </c>
      <c r="D46" s="142" t="s">
        <v>40</v>
      </c>
      <c r="E46" s="145">
        <v>699000</v>
      </c>
      <c r="F46" s="234" t="s">
        <v>306</v>
      </c>
      <c r="G46" s="144" t="s">
        <v>158</v>
      </c>
      <c r="H46" s="146" t="s">
        <v>94</v>
      </c>
      <c r="I46" s="147" t="s">
        <v>95</v>
      </c>
      <c r="J46" s="322">
        <f>E46/12</f>
        <v>58250</v>
      </c>
    </row>
    <row r="47" spans="2:13" ht="22.5" customHeight="1" x14ac:dyDescent="0.25">
      <c r="B47" s="12" t="s">
        <v>59</v>
      </c>
    </row>
    <row r="48" spans="2:13" ht="22.5" customHeight="1" x14ac:dyDescent="0.25">
      <c r="B48" s="12" t="s">
        <v>157</v>
      </c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</row>
    <row r="49" spans="1:13" ht="22.5" customHeight="1" x14ac:dyDescent="0.25">
      <c r="B49" s="718" t="s">
        <v>132</v>
      </c>
      <c r="C49" s="718"/>
      <c r="D49" s="718"/>
      <c r="E49" s="718"/>
      <c r="F49" s="718"/>
      <c r="G49" s="718"/>
      <c r="H49" s="718"/>
      <c r="I49" s="718"/>
      <c r="J49" s="718"/>
      <c r="K49" s="12"/>
      <c r="L49" s="12"/>
      <c r="M49" s="12"/>
    </row>
    <row r="50" spans="1:13" ht="22.5" customHeight="1" x14ac:dyDescent="0.25">
      <c r="B50" s="12" t="s">
        <v>133</v>
      </c>
      <c r="C50" s="190"/>
      <c r="D50" s="190"/>
      <c r="E50" s="190"/>
      <c r="F50" s="190"/>
      <c r="G50" s="190"/>
      <c r="H50" s="190"/>
      <c r="I50" s="190"/>
    </row>
    <row r="51" spans="1:13" ht="22.5" customHeight="1" x14ac:dyDescent="0.25">
      <c r="B51" s="12" t="s">
        <v>134</v>
      </c>
      <c r="C51" s="12"/>
      <c r="D51" s="12"/>
      <c r="E51" s="12"/>
      <c r="F51" s="12"/>
      <c r="G51" s="12"/>
      <c r="H51" s="12"/>
      <c r="I51" s="12"/>
    </row>
    <row r="52" spans="1:13" ht="22.5" customHeight="1" x14ac:dyDescent="0.25">
      <c r="B52" s="12" t="s">
        <v>180</v>
      </c>
      <c r="C52" s="12"/>
      <c r="D52" s="12"/>
      <c r="E52" s="12"/>
      <c r="F52" s="12"/>
      <c r="G52" s="12"/>
      <c r="H52" s="12"/>
      <c r="I52" s="12"/>
    </row>
    <row r="53" spans="1:13" ht="15" customHeight="1" x14ac:dyDescent="0.25">
      <c r="B53" s="12"/>
      <c r="C53" s="12"/>
      <c r="D53" s="12"/>
      <c r="E53" s="12"/>
      <c r="F53" s="12"/>
      <c r="G53" s="12"/>
      <c r="H53" s="12"/>
    </row>
    <row r="56" spans="1:13" ht="21.75" thickBot="1" x14ac:dyDescent="0.3">
      <c r="B56" s="82" t="s">
        <v>160</v>
      </c>
    </row>
    <row r="57" spans="1:13" ht="30.75" customHeight="1" thickBot="1" x14ac:dyDescent="0.3">
      <c r="B57" s="103" t="s">
        <v>28</v>
      </c>
      <c r="C57" s="233" t="s">
        <v>176</v>
      </c>
      <c r="D57" s="104" t="s">
        <v>72</v>
      </c>
      <c r="E57" s="139" t="s">
        <v>58</v>
      </c>
      <c r="F57" s="72" t="s">
        <v>126</v>
      </c>
      <c r="G57" s="138" t="s">
        <v>47</v>
      </c>
      <c r="H57" s="138" t="s">
        <v>48</v>
      </c>
      <c r="I57" s="140" t="s">
        <v>51</v>
      </c>
      <c r="J57" s="320" t="s">
        <v>74</v>
      </c>
    </row>
    <row r="58" spans="1:13" ht="79.5" thickBot="1" x14ac:dyDescent="0.3">
      <c r="B58" s="148" t="s">
        <v>93</v>
      </c>
      <c r="C58" s="235" t="s">
        <v>174</v>
      </c>
      <c r="D58" s="142" t="s">
        <v>40</v>
      </c>
      <c r="E58" s="145">
        <v>299000</v>
      </c>
      <c r="F58" s="234" t="s">
        <v>351</v>
      </c>
      <c r="G58" s="144" t="s">
        <v>158</v>
      </c>
      <c r="H58" s="146" t="s">
        <v>94</v>
      </c>
      <c r="I58" s="147" t="s">
        <v>95</v>
      </c>
      <c r="J58" s="322">
        <f>E58/12</f>
        <v>24916.666666666668</v>
      </c>
    </row>
    <row r="59" spans="1:13" x14ac:dyDescent="0.25">
      <c r="A59" s="11"/>
      <c r="B59" s="12" t="s">
        <v>59</v>
      </c>
    </row>
    <row r="60" spans="1:13" s="12" customFormat="1" ht="22.5" customHeight="1" x14ac:dyDescent="0.25">
      <c r="A60" s="9"/>
      <c r="B60" s="12" t="s">
        <v>161</v>
      </c>
    </row>
    <row r="61" spans="1:13" s="12" customFormat="1" ht="22.5" customHeight="1" x14ac:dyDescent="0.25">
      <c r="A61" s="9"/>
      <c r="B61" s="718" t="s">
        <v>132</v>
      </c>
      <c r="C61" s="718"/>
      <c r="D61" s="718"/>
      <c r="E61" s="718"/>
      <c r="F61" s="718"/>
      <c r="G61" s="718"/>
      <c r="H61" s="718"/>
      <c r="I61" s="718"/>
      <c r="J61" s="718"/>
    </row>
    <row r="62" spans="1:13" ht="22.5" customHeight="1" x14ac:dyDescent="0.25">
      <c r="A62" s="11"/>
      <c r="B62" s="12" t="s">
        <v>133</v>
      </c>
      <c r="C62" s="190"/>
      <c r="D62" s="190"/>
      <c r="E62" s="190"/>
      <c r="F62" s="190"/>
      <c r="G62" s="190"/>
      <c r="H62" s="190"/>
      <c r="I62" s="190"/>
      <c r="J62" s="190"/>
    </row>
    <row r="63" spans="1:13" ht="22.5" customHeight="1" x14ac:dyDescent="0.25">
      <c r="A63" s="11"/>
      <c r="B63" s="12" t="s">
        <v>134</v>
      </c>
      <c r="C63" s="12"/>
      <c r="D63" s="12"/>
      <c r="E63" s="12"/>
      <c r="F63" s="12"/>
      <c r="G63" s="12"/>
      <c r="H63" s="12"/>
      <c r="I63" s="12"/>
      <c r="J63" s="12"/>
    </row>
    <row r="64" spans="1:13" ht="22.5" customHeight="1" x14ac:dyDescent="0.25">
      <c r="B64" s="12" t="s">
        <v>180</v>
      </c>
      <c r="C64" s="12"/>
      <c r="D64" s="12"/>
      <c r="E64" s="12"/>
      <c r="F64" s="12"/>
      <c r="G64" s="12"/>
      <c r="H64" s="12"/>
      <c r="I64" s="12"/>
      <c r="J64" s="12"/>
    </row>
    <row r="65" spans="2:10" ht="15" customHeight="1" x14ac:dyDescent="0.25">
      <c r="B65" s="12"/>
      <c r="C65" s="12"/>
      <c r="D65" s="12"/>
      <c r="E65" s="12"/>
      <c r="F65" s="12"/>
      <c r="G65" s="12"/>
      <c r="H65" s="12"/>
      <c r="I65" s="12"/>
      <c r="J65" s="12"/>
    </row>
    <row r="66" spans="2:10" ht="15" customHeight="1" x14ac:dyDescent="0.25">
      <c r="B66" s="12"/>
      <c r="C66" s="12"/>
      <c r="D66" s="12"/>
      <c r="E66" s="12"/>
      <c r="F66" s="12"/>
      <c r="G66" s="12"/>
      <c r="H66" s="12"/>
      <c r="I66" s="12"/>
      <c r="J66" s="12"/>
    </row>
    <row r="67" spans="2:10" ht="15" customHeight="1" x14ac:dyDescent="0.25">
      <c r="B67" s="12"/>
      <c r="C67" s="12"/>
      <c r="D67" s="12"/>
      <c r="E67" s="12"/>
      <c r="F67" s="12"/>
      <c r="G67" s="12"/>
      <c r="H67" s="12"/>
      <c r="I67" s="12"/>
      <c r="J67" s="12"/>
    </row>
    <row r="68" spans="2:10" customFormat="1" ht="21.75" thickBot="1" x14ac:dyDescent="0.3">
      <c r="B68" s="111" t="s">
        <v>135</v>
      </c>
    </row>
    <row r="69" spans="2:10" ht="30" customHeight="1" thickBot="1" x14ac:dyDescent="0.3">
      <c r="B69" s="196" t="s">
        <v>44</v>
      </c>
      <c r="C69" s="138" t="s">
        <v>39</v>
      </c>
      <c r="D69" s="138" t="s">
        <v>73</v>
      </c>
      <c r="E69" s="139" t="s">
        <v>58</v>
      </c>
      <c r="F69" s="138" t="s">
        <v>113</v>
      </c>
      <c r="G69" s="198" t="s">
        <v>71</v>
      </c>
    </row>
    <row r="70" spans="2:10" ht="15" customHeight="1" thickBot="1" x14ac:dyDescent="0.3">
      <c r="B70" s="715" t="s">
        <v>140</v>
      </c>
      <c r="C70" s="716"/>
      <c r="D70" s="716"/>
      <c r="E70" s="716"/>
      <c r="F70" s="716"/>
      <c r="G70" s="717"/>
    </row>
    <row r="71" spans="2:10" ht="22.5" customHeight="1" x14ac:dyDescent="0.25">
      <c r="B71" s="698" t="s">
        <v>137</v>
      </c>
      <c r="C71" s="248" t="s">
        <v>251</v>
      </c>
      <c r="D71" s="249">
        <v>25000</v>
      </c>
      <c r="E71" s="407">
        <v>25000</v>
      </c>
      <c r="F71" s="419" t="s">
        <v>0</v>
      </c>
      <c r="G71" s="418" t="s">
        <v>0</v>
      </c>
    </row>
    <row r="72" spans="2:10" ht="22.5" customHeight="1" x14ac:dyDescent="0.25">
      <c r="B72" s="699"/>
      <c r="C72" s="404" t="s">
        <v>36</v>
      </c>
      <c r="D72" s="405">
        <v>139000</v>
      </c>
      <c r="E72" s="406">
        <v>89000</v>
      </c>
      <c r="F72" s="404" t="s">
        <v>256</v>
      </c>
      <c r="G72" s="232" t="s">
        <v>307</v>
      </c>
    </row>
    <row r="73" spans="2:10" ht="22.5" customHeight="1" x14ac:dyDescent="0.25">
      <c r="B73" s="699"/>
      <c r="C73" s="225" t="s">
        <v>21</v>
      </c>
      <c r="D73" s="226">
        <f>D72*3</f>
        <v>417000</v>
      </c>
      <c r="E73" s="26">
        <v>200000</v>
      </c>
      <c r="F73" s="225" t="s">
        <v>0</v>
      </c>
      <c r="G73" s="229" t="s">
        <v>0</v>
      </c>
    </row>
    <row r="74" spans="2:10" ht="22.5" customHeight="1" x14ac:dyDescent="0.25">
      <c r="B74" s="699"/>
      <c r="C74" s="225" t="s">
        <v>22</v>
      </c>
      <c r="D74" s="226">
        <v>695000</v>
      </c>
      <c r="E74" s="26">
        <v>300000</v>
      </c>
      <c r="F74" s="225" t="s">
        <v>38</v>
      </c>
      <c r="G74" s="420" t="s">
        <v>0</v>
      </c>
    </row>
    <row r="75" spans="2:10" ht="22.5" customHeight="1" thickBot="1" x14ac:dyDescent="0.3">
      <c r="B75" s="700"/>
      <c r="C75" s="408" t="s">
        <v>40</v>
      </c>
      <c r="D75" s="409">
        <v>1390000</v>
      </c>
      <c r="E75" s="27">
        <v>600000</v>
      </c>
      <c r="F75" s="408" t="s">
        <v>41</v>
      </c>
      <c r="G75" s="245" t="s">
        <v>345</v>
      </c>
    </row>
    <row r="76" spans="2:10" ht="22.5" customHeight="1" x14ac:dyDescent="0.25">
      <c r="B76" s="702" t="s">
        <v>138</v>
      </c>
      <c r="C76" s="402" t="s">
        <v>36</v>
      </c>
      <c r="D76" s="403">
        <v>49000</v>
      </c>
      <c r="E76" s="223">
        <v>49000</v>
      </c>
      <c r="F76" s="402" t="s">
        <v>0</v>
      </c>
      <c r="G76" s="530" t="s">
        <v>346</v>
      </c>
    </row>
    <row r="77" spans="2:10" ht="22.5" customHeight="1" x14ac:dyDescent="0.25">
      <c r="B77" s="702"/>
      <c r="C77" s="8" t="s">
        <v>21</v>
      </c>
      <c r="D77" s="227">
        <f>D76*3</f>
        <v>147000</v>
      </c>
      <c r="E77" s="26">
        <v>147000</v>
      </c>
      <c r="F77" s="8" t="s">
        <v>0</v>
      </c>
      <c r="G77" s="531" t="s">
        <v>347</v>
      </c>
    </row>
    <row r="78" spans="2:10" ht="22.5" customHeight="1" x14ac:dyDescent="0.25">
      <c r="B78" s="702"/>
      <c r="C78" s="8" t="s">
        <v>22</v>
      </c>
      <c r="D78" s="227">
        <f>D76*5</f>
        <v>245000</v>
      </c>
      <c r="E78" s="26">
        <v>245000</v>
      </c>
      <c r="F78" s="8" t="s">
        <v>38</v>
      </c>
      <c r="G78" s="531" t="s">
        <v>348</v>
      </c>
    </row>
    <row r="79" spans="2:10" ht="22.5" customHeight="1" thickBot="1" x14ac:dyDescent="0.3">
      <c r="B79" s="702"/>
      <c r="C79" s="538" t="s">
        <v>40</v>
      </c>
      <c r="D79" s="539">
        <f>D76*10</f>
        <v>490000</v>
      </c>
      <c r="E79" s="540">
        <v>490000</v>
      </c>
      <c r="F79" s="538" t="s">
        <v>41</v>
      </c>
      <c r="G79" s="541" t="s">
        <v>349</v>
      </c>
    </row>
    <row r="80" spans="2:10" ht="22.5" customHeight="1" x14ac:dyDescent="0.25">
      <c r="B80" s="698" t="s">
        <v>148</v>
      </c>
      <c r="C80" s="248" t="s">
        <v>36</v>
      </c>
      <c r="D80" s="250">
        <v>19900</v>
      </c>
      <c r="E80" s="25">
        <v>19900</v>
      </c>
      <c r="F80" s="248" t="s">
        <v>0</v>
      </c>
      <c r="G80" s="537" t="s">
        <v>352</v>
      </c>
    </row>
    <row r="81" spans="2:7" ht="22.5" customHeight="1" x14ac:dyDescent="0.25">
      <c r="B81" s="699"/>
      <c r="C81" s="180" t="s">
        <v>21</v>
      </c>
      <c r="D81" s="179">
        <f>D80*3</f>
        <v>59700</v>
      </c>
      <c r="E81" s="26">
        <v>44900</v>
      </c>
      <c r="F81" s="180" t="s">
        <v>0</v>
      </c>
      <c r="G81" s="542" t="s">
        <v>353</v>
      </c>
    </row>
    <row r="82" spans="2:7" ht="22.5" customHeight="1" x14ac:dyDescent="0.25">
      <c r="B82" s="699"/>
      <c r="C82" s="180" t="s">
        <v>22</v>
      </c>
      <c r="D82" s="179">
        <f>D80*5</f>
        <v>99500</v>
      </c>
      <c r="E82" s="26">
        <v>79900</v>
      </c>
      <c r="F82" s="180" t="s">
        <v>38</v>
      </c>
      <c r="G82" s="542" t="s">
        <v>354</v>
      </c>
    </row>
    <row r="83" spans="2:7" ht="22.5" customHeight="1" thickBot="1" x14ac:dyDescent="0.3">
      <c r="B83" s="700"/>
      <c r="C83" s="252" t="s">
        <v>40</v>
      </c>
      <c r="D83" s="253">
        <f>D80*10</f>
        <v>199000</v>
      </c>
      <c r="E83" s="543">
        <v>159000</v>
      </c>
      <c r="F83" s="252" t="s">
        <v>41</v>
      </c>
      <c r="G83" s="544" t="s">
        <v>350</v>
      </c>
    </row>
    <row r="84" spans="2:7" ht="15" customHeight="1" thickBot="1" x14ac:dyDescent="0.3">
      <c r="B84" s="706" t="s">
        <v>141</v>
      </c>
      <c r="C84" s="707"/>
      <c r="D84" s="707"/>
      <c r="E84" s="707"/>
      <c r="F84" s="707"/>
      <c r="G84" s="708"/>
    </row>
    <row r="85" spans="2:7" ht="21.75" customHeight="1" x14ac:dyDescent="0.25">
      <c r="B85" s="709" t="s">
        <v>178</v>
      </c>
      <c r="C85" s="254" t="s">
        <v>36</v>
      </c>
      <c r="D85" s="255">
        <v>89000</v>
      </c>
      <c r="E85" s="25">
        <v>89000</v>
      </c>
      <c r="F85" s="254" t="s">
        <v>0</v>
      </c>
      <c r="G85" s="230" t="s">
        <v>165</v>
      </c>
    </row>
    <row r="86" spans="2:7" ht="21.75" customHeight="1" x14ac:dyDescent="0.25">
      <c r="B86" s="710"/>
      <c r="C86" s="180" t="s">
        <v>21</v>
      </c>
      <c r="D86" s="238">
        <f>D85*3</f>
        <v>267000</v>
      </c>
      <c r="E86" s="223">
        <v>267000</v>
      </c>
      <c r="F86" s="180" t="s">
        <v>0</v>
      </c>
      <c r="G86" s="232" t="s">
        <v>166</v>
      </c>
    </row>
    <row r="87" spans="2:7" ht="21.75" customHeight="1" x14ac:dyDescent="0.25">
      <c r="B87" s="710"/>
      <c r="C87" s="180" t="s">
        <v>22</v>
      </c>
      <c r="D87" s="238">
        <f>D85*5</f>
        <v>445000</v>
      </c>
      <c r="E87" s="223">
        <v>445000</v>
      </c>
      <c r="F87" s="180" t="s">
        <v>38</v>
      </c>
      <c r="G87" s="232" t="s">
        <v>167</v>
      </c>
    </row>
    <row r="88" spans="2:7" ht="21.75" customHeight="1" thickBot="1" x14ac:dyDescent="0.3">
      <c r="B88" s="711"/>
      <c r="C88" s="252" t="s">
        <v>40</v>
      </c>
      <c r="D88" s="256">
        <f>D85*10</f>
        <v>890000</v>
      </c>
      <c r="E88" s="244">
        <v>890000</v>
      </c>
      <c r="F88" s="252" t="s">
        <v>41</v>
      </c>
      <c r="G88" s="245" t="s">
        <v>168</v>
      </c>
    </row>
    <row r="89" spans="2:7" ht="21.75" customHeight="1" x14ac:dyDescent="0.25">
      <c r="B89" s="712" t="s">
        <v>139</v>
      </c>
      <c r="C89" s="246" t="s">
        <v>36</v>
      </c>
      <c r="D89" s="247">
        <v>79000</v>
      </c>
      <c r="E89" s="25">
        <v>79000</v>
      </c>
      <c r="F89" s="246" t="s">
        <v>0</v>
      </c>
      <c r="G89" s="237" t="s">
        <v>165</v>
      </c>
    </row>
    <row r="90" spans="2:7" ht="21.75" customHeight="1" x14ac:dyDescent="0.25">
      <c r="B90" s="713"/>
      <c r="C90" s="78" t="s">
        <v>21</v>
      </c>
      <c r="D90" s="239">
        <f>D89*3</f>
        <v>237000</v>
      </c>
      <c r="E90" s="223">
        <v>237000</v>
      </c>
      <c r="F90" s="78" t="s">
        <v>0</v>
      </c>
      <c r="G90" s="231" t="s">
        <v>166</v>
      </c>
    </row>
    <row r="91" spans="2:7" ht="21.75" customHeight="1" x14ac:dyDescent="0.25">
      <c r="B91" s="713"/>
      <c r="C91" s="78" t="s">
        <v>22</v>
      </c>
      <c r="D91" s="239">
        <f>D89*5</f>
        <v>395000</v>
      </c>
      <c r="E91" s="223">
        <v>395000</v>
      </c>
      <c r="F91" s="78" t="s">
        <v>38</v>
      </c>
      <c r="G91" s="231" t="s">
        <v>167</v>
      </c>
    </row>
    <row r="92" spans="2:7" ht="21.75" customHeight="1" thickBot="1" x14ac:dyDescent="0.3">
      <c r="B92" s="714"/>
      <c r="C92" s="224" t="s">
        <v>40</v>
      </c>
      <c r="D92" s="240">
        <f>D89*10</f>
        <v>790000</v>
      </c>
      <c r="E92" s="244">
        <v>790000</v>
      </c>
      <c r="F92" s="224" t="s">
        <v>41</v>
      </c>
      <c r="G92" s="241" t="s">
        <v>168</v>
      </c>
    </row>
    <row r="93" spans="2:7" ht="21.75" customHeight="1" x14ac:dyDescent="0.25">
      <c r="B93" s="704" t="s">
        <v>179</v>
      </c>
      <c r="C93" s="242" t="s">
        <v>36</v>
      </c>
      <c r="D93" s="17">
        <v>29000</v>
      </c>
      <c r="E93" s="25">
        <v>29000</v>
      </c>
      <c r="F93" s="242" t="s">
        <v>0</v>
      </c>
      <c r="G93" s="243" t="s">
        <v>165</v>
      </c>
    </row>
    <row r="94" spans="2:7" ht="21.75" customHeight="1" x14ac:dyDescent="0.25">
      <c r="B94" s="705"/>
      <c r="C94" s="228" t="s">
        <v>21</v>
      </c>
      <c r="D94" s="24">
        <f>D93*3</f>
        <v>87000</v>
      </c>
      <c r="E94" s="223">
        <v>87000</v>
      </c>
      <c r="F94" s="228" t="s">
        <v>0</v>
      </c>
      <c r="G94" s="232" t="s">
        <v>166</v>
      </c>
    </row>
    <row r="95" spans="2:7" ht="21.75" customHeight="1" x14ac:dyDescent="0.25">
      <c r="B95" s="705"/>
      <c r="C95" s="228" t="s">
        <v>22</v>
      </c>
      <c r="D95" s="24">
        <f>D93*5</f>
        <v>145000</v>
      </c>
      <c r="E95" s="223">
        <v>145000</v>
      </c>
      <c r="F95" s="228" t="s">
        <v>38</v>
      </c>
      <c r="G95" s="232" t="s">
        <v>167</v>
      </c>
    </row>
    <row r="96" spans="2:7" ht="21.75" customHeight="1" thickBot="1" x14ac:dyDescent="0.3">
      <c r="B96" s="705"/>
      <c r="C96" s="410" t="s">
        <v>40</v>
      </c>
      <c r="D96" s="411">
        <f>D93*10</f>
        <v>290000</v>
      </c>
      <c r="E96" s="412">
        <v>290000</v>
      </c>
      <c r="F96" s="410" t="s">
        <v>41</v>
      </c>
      <c r="G96" s="413" t="s">
        <v>168</v>
      </c>
    </row>
    <row r="97" spans="2:7" ht="21.75" customHeight="1" x14ac:dyDescent="0.25">
      <c r="B97" s="701" t="s">
        <v>269</v>
      </c>
      <c r="C97" s="416" t="s">
        <v>36</v>
      </c>
      <c r="D97" s="417">
        <v>11100</v>
      </c>
      <c r="E97" s="25">
        <v>11100</v>
      </c>
      <c r="F97" s="416" t="s">
        <v>0</v>
      </c>
      <c r="G97" s="423" t="s">
        <v>0</v>
      </c>
    </row>
    <row r="98" spans="2:7" ht="21.75" customHeight="1" x14ac:dyDescent="0.25">
      <c r="B98" s="702"/>
      <c r="C98" s="78" t="s">
        <v>21</v>
      </c>
      <c r="D98" s="239">
        <f>D97*3</f>
        <v>33300</v>
      </c>
      <c r="E98" s="223">
        <v>22200</v>
      </c>
      <c r="F98" s="78" t="s">
        <v>278</v>
      </c>
      <c r="G98" s="421" t="s">
        <v>0</v>
      </c>
    </row>
    <row r="99" spans="2:7" ht="21.75" customHeight="1" x14ac:dyDescent="0.25">
      <c r="B99" s="702"/>
      <c r="C99" s="78" t="s">
        <v>22</v>
      </c>
      <c r="D99" s="239">
        <f>D97*5</f>
        <v>55500</v>
      </c>
      <c r="E99" s="223">
        <v>44400</v>
      </c>
      <c r="F99" s="78" t="s">
        <v>279</v>
      </c>
      <c r="G99" s="421" t="s">
        <v>0</v>
      </c>
    </row>
    <row r="100" spans="2:7" ht="21.75" customHeight="1" thickBot="1" x14ac:dyDescent="0.3">
      <c r="B100" s="703"/>
      <c r="C100" s="224" t="s">
        <v>40</v>
      </c>
      <c r="D100" s="240">
        <f>D97*10</f>
        <v>111000</v>
      </c>
      <c r="E100" s="244">
        <v>88800</v>
      </c>
      <c r="F100" s="224" t="s">
        <v>280</v>
      </c>
      <c r="G100" s="422" t="s">
        <v>0</v>
      </c>
    </row>
    <row r="101" spans="2:7" ht="86.25" customHeight="1" thickBot="1" x14ac:dyDescent="0.3">
      <c r="B101" s="397" t="s">
        <v>195</v>
      </c>
      <c r="C101" s="414" t="s">
        <v>36</v>
      </c>
      <c r="D101" s="415">
        <v>10000</v>
      </c>
      <c r="E101" s="244">
        <v>10000</v>
      </c>
      <c r="F101" s="414" t="s">
        <v>0</v>
      </c>
      <c r="G101" s="424" t="s">
        <v>0</v>
      </c>
    </row>
    <row r="102" spans="2:7" ht="15.75" x14ac:dyDescent="0.25">
      <c r="B102" s="6" t="s">
        <v>130</v>
      </c>
    </row>
    <row r="103" spans="2:7" ht="15.75" x14ac:dyDescent="0.25">
      <c r="B103" s="13" t="s">
        <v>96</v>
      </c>
    </row>
    <row r="104" spans="2:7" ht="16.5" customHeight="1" x14ac:dyDescent="0.25"/>
    <row r="105" spans="2:7" ht="16.5" customHeight="1" x14ac:dyDescent="0.25"/>
  </sheetData>
  <sheetProtection algorithmName="SHA-512" hashValue="9Z6s2WKUzgj+8bYk3Clui0WIhOiS7COFPTcJOariTi1r3bD3hwlVWlAV9q3A9N5DM7+elOFJwuKi0qDIOjB5Yw==" saltValue="RrLd1ifPLVtSf9Yzim2wzQ==" spinCount="100000" sheet="1" objects="1" scenarios="1"/>
  <mergeCells count="14">
    <mergeCell ref="B70:G70"/>
    <mergeCell ref="B13:J13"/>
    <mergeCell ref="B25:J25"/>
    <mergeCell ref="B37:J37"/>
    <mergeCell ref="B49:J49"/>
    <mergeCell ref="B61:J61"/>
    <mergeCell ref="B71:B75"/>
    <mergeCell ref="B97:B100"/>
    <mergeCell ref="B93:B96"/>
    <mergeCell ref="B76:B79"/>
    <mergeCell ref="B80:B83"/>
    <mergeCell ref="B84:G84"/>
    <mergeCell ref="B85:B88"/>
    <mergeCell ref="B89:B92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B80311-75CB-40A2-96B5-272185C14A0B}">
  <sheetPr>
    <tabColor rgb="FF92D050"/>
  </sheetPr>
  <dimension ref="A7:J115"/>
  <sheetViews>
    <sheetView zoomScale="85" zoomScaleNormal="85" workbookViewId="0">
      <selection activeCell="J66" sqref="J66"/>
    </sheetView>
  </sheetViews>
  <sheetFormatPr defaultColWidth="9.140625" defaultRowHeight="15" x14ac:dyDescent="0.25"/>
  <cols>
    <col min="1" max="1" width="9.140625" style="10" customWidth="1"/>
    <col min="2" max="2" width="27.140625" style="10" customWidth="1"/>
    <col min="3" max="3" width="14.85546875" style="10" customWidth="1"/>
    <col min="4" max="4" width="21.140625" style="187" customWidth="1"/>
    <col min="5" max="5" width="24.28515625" style="187" customWidth="1"/>
    <col min="6" max="7" width="24.28515625" style="10" customWidth="1"/>
    <col min="8" max="8" width="27.28515625" style="10" customWidth="1"/>
    <col min="9" max="9" width="33.7109375" style="10" bestFit="1" customWidth="1"/>
    <col min="10" max="10" width="25.42578125" style="10" customWidth="1"/>
    <col min="11" max="11" width="17.140625" style="10" customWidth="1"/>
    <col min="12" max="12" width="15" style="10" customWidth="1"/>
    <col min="13" max="13" width="28.5703125" style="10" customWidth="1"/>
    <col min="14" max="16384" width="9.140625" style="10"/>
  </cols>
  <sheetData>
    <row r="7" spans="1:10" ht="21.75" thickBot="1" x14ac:dyDescent="0.3">
      <c r="B7" s="82" t="s">
        <v>332</v>
      </c>
    </row>
    <row r="8" spans="1:10" ht="45" customHeight="1" thickBot="1" x14ac:dyDescent="0.3">
      <c r="B8" s="103" t="s">
        <v>28</v>
      </c>
      <c r="C8" s="104" t="s">
        <v>46</v>
      </c>
      <c r="D8" s="184" t="s">
        <v>328</v>
      </c>
      <c r="E8" s="188" t="s">
        <v>329</v>
      </c>
      <c r="F8" s="188" t="s">
        <v>324</v>
      </c>
      <c r="G8" s="138" t="s">
        <v>124</v>
      </c>
      <c r="H8" s="138" t="s">
        <v>125</v>
      </c>
      <c r="I8" s="138" t="s">
        <v>126</v>
      </c>
    </row>
    <row r="9" spans="1:10" ht="63.75" thickBot="1" x14ac:dyDescent="0.3">
      <c r="B9" s="148" t="s">
        <v>149</v>
      </c>
      <c r="C9" s="142" t="s">
        <v>40</v>
      </c>
      <c r="D9" s="185">
        <v>1259000</v>
      </c>
      <c r="E9" s="143">
        <v>539000</v>
      </c>
      <c r="F9" s="143">
        <v>180000</v>
      </c>
      <c r="G9" s="144" t="s">
        <v>150</v>
      </c>
      <c r="H9" s="144" t="s">
        <v>94</v>
      </c>
      <c r="I9" s="234" t="s">
        <v>322</v>
      </c>
    </row>
    <row r="10" spans="1:10" x14ac:dyDescent="0.25">
      <c r="A10" s="11"/>
      <c r="B10" s="205" t="s">
        <v>59</v>
      </c>
      <c r="G10" s="187"/>
    </row>
    <row r="11" spans="1:10" s="12" customFormat="1" x14ac:dyDescent="0.25">
      <c r="A11" s="9"/>
      <c r="B11" s="718" t="s">
        <v>333</v>
      </c>
      <c r="C11" s="718"/>
      <c r="D11" s="718"/>
      <c r="E11" s="718"/>
      <c r="F11" s="718"/>
      <c r="G11" s="718"/>
      <c r="H11" s="718"/>
      <c r="I11" s="718"/>
    </row>
    <row r="12" spans="1:10" s="12" customFormat="1" x14ac:dyDescent="0.25">
      <c r="A12" s="9"/>
      <c r="B12" s="718" t="s">
        <v>325</v>
      </c>
      <c r="C12" s="718"/>
      <c r="D12" s="718"/>
      <c r="E12" s="718"/>
      <c r="F12" s="718"/>
      <c r="G12" s="718"/>
      <c r="H12" s="718"/>
      <c r="I12" s="718"/>
    </row>
    <row r="13" spans="1:10" x14ac:dyDescent="0.25">
      <c r="A13" s="11"/>
      <c r="B13" s="12" t="s">
        <v>326</v>
      </c>
      <c r="C13" s="12"/>
      <c r="D13" s="189"/>
      <c r="E13" s="189"/>
      <c r="F13" s="12"/>
      <c r="G13" s="12"/>
      <c r="H13" s="12"/>
      <c r="I13" s="12"/>
    </row>
    <row r="14" spans="1:10" x14ac:dyDescent="0.25">
      <c r="A14" s="11"/>
      <c r="B14" s="12" t="s">
        <v>330</v>
      </c>
      <c r="C14" s="12"/>
      <c r="D14" s="189"/>
      <c r="E14" s="189"/>
      <c r="F14" s="12"/>
      <c r="G14" s="12"/>
      <c r="H14" s="12"/>
      <c r="I14" s="12"/>
    </row>
    <row r="15" spans="1:10" ht="15" customHeight="1" x14ac:dyDescent="0.25">
      <c r="A15" s="11"/>
      <c r="B15" s="12"/>
      <c r="C15" s="12"/>
      <c r="D15" s="189"/>
      <c r="E15" s="189"/>
      <c r="F15" s="12"/>
      <c r="G15" s="12"/>
      <c r="H15" s="12"/>
      <c r="I15" s="12"/>
    </row>
    <row r="16" spans="1:10" ht="22.5" customHeight="1" thickBot="1" x14ac:dyDescent="0.3">
      <c r="A16" s="11"/>
      <c r="B16" s="206" t="s">
        <v>331</v>
      </c>
      <c r="C16" s="186"/>
      <c r="D16" s="208"/>
      <c r="E16" s="208"/>
      <c r="F16" s="186"/>
      <c r="G16" s="186"/>
      <c r="H16" s="186"/>
      <c r="I16" s="186"/>
      <c r="J16" s="186"/>
    </row>
    <row r="17" spans="2:6" x14ac:dyDescent="0.25">
      <c r="B17" s="719" t="s">
        <v>151</v>
      </c>
      <c r="C17" s="721" t="s">
        <v>327</v>
      </c>
      <c r="D17" s="723" t="s">
        <v>329</v>
      </c>
      <c r="E17" s="723" t="s">
        <v>324</v>
      </c>
      <c r="F17" s="725" t="s">
        <v>323</v>
      </c>
    </row>
    <row r="18" spans="2:6" ht="15.75" thickBot="1" x14ac:dyDescent="0.3">
      <c r="B18" s="720"/>
      <c r="C18" s="722"/>
      <c r="D18" s="724"/>
      <c r="E18" s="724"/>
      <c r="F18" s="726"/>
    </row>
    <row r="19" spans="2:6" ht="15.75" thickBot="1" x14ac:dyDescent="0.3">
      <c r="B19" s="485">
        <v>4</v>
      </c>
      <c r="C19" s="486">
        <v>1259000</v>
      </c>
      <c r="D19" s="487" t="s">
        <v>0</v>
      </c>
      <c r="E19" s="488" t="s">
        <v>0</v>
      </c>
      <c r="F19" s="489">
        <v>1259000</v>
      </c>
    </row>
    <row r="20" spans="2:6" x14ac:dyDescent="0.25">
      <c r="B20" s="490">
        <v>5</v>
      </c>
      <c r="C20" s="491">
        <v>1259000</v>
      </c>
      <c r="D20" s="492">
        <v>539000</v>
      </c>
      <c r="E20" s="493" t="s">
        <v>0</v>
      </c>
      <c r="F20" s="494">
        <v>1798000</v>
      </c>
    </row>
    <row r="21" spans="2:6" x14ac:dyDescent="0.25">
      <c r="B21" s="377">
        <v>6</v>
      </c>
      <c r="C21" s="207">
        <v>1259000</v>
      </c>
      <c r="D21" s="209">
        <v>539000</v>
      </c>
      <c r="E21" s="210">
        <v>180000</v>
      </c>
      <c r="F21" s="378">
        <v>1978000</v>
      </c>
    </row>
    <row r="22" spans="2:6" x14ac:dyDescent="0.25">
      <c r="B22" s="377">
        <v>7</v>
      </c>
      <c r="C22" s="207">
        <v>1259000</v>
      </c>
      <c r="D22" s="209">
        <v>539000</v>
      </c>
      <c r="E22" s="210">
        <v>360000</v>
      </c>
      <c r="F22" s="378">
        <v>2158000</v>
      </c>
    </row>
    <row r="23" spans="2:6" ht="15.75" thickBot="1" x14ac:dyDescent="0.3">
      <c r="B23" s="495">
        <v>8</v>
      </c>
      <c r="C23" s="480">
        <v>1259000</v>
      </c>
      <c r="D23" s="496">
        <v>539000</v>
      </c>
      <c r="E23" s="497">
        <v>540000</v>
      </c>
      <c r="F23" s="498">
        <v>2338000</v>
      </c>
    </row>
    <row r="24" spans="2:6" x14ac:dyDescent="0.25">
      <c r="B24" s="499">
        <v>9</v>
      </c>
      <c r="C24" s="373">
        <v>1259000</v>
      </c>
      <c r="D24" s="374">
        <v>1078000</v>
      </c>
      <c r="E24" s="375">
        <v>540000</v>
      </c>
      <c r="F24" s="376">
        <v>2877000</v>
      </c>
    </row>
    <row r="25" spans="2:6" x14ac:dyDescent="0.25">
      <c r="B25" s="379">
        <v>10</v>
      </c>
      <c r="C25" s="481">
        <v>1259000</v>
      </c>
      <c r="D25" s="483">
        <v>1078000</v>
      </c>
      <c r="E25" s="484">
        <v>720000</v>
      </c>
      <c r="F25" s="500">
        <v>3057000</v>
      </c>
    </row>
    <row r="26" spans="2:6" x14ac:dyDescent="0.25">
      <c r="B26" s="379">
        <v>11</v>
      </c>
      <c r="C26" s="481">
        <v>1259000</v>
      </c>
      <c r="D26" s="483">
        <v>1078000</v>
      </c>
      <c r="E26" s="484">
        <v>900000</v>
      </c>
      <c r="F26" s="500">
        <v>3237000</v>
      </c>
    </row>
    <row r="27" spans="2:6" ht="15.75" thickBot="1" x14ac:dyDescent="0.3">
      <c r="B27" s="501">
        <v>12</v>
      </c>
      <c r="C27" s="482">
        <v>1259000</v>
      </c>
      <c r="D27" s="502">
        <v>1078000</v>
      </c>
      <c r="E27" s="503">
        <v>1080000</v>
      </c>
      <c r="F27" s="504">
        <v>3417000</v>
      </c>
    </row>
    <row r="28" spans="2:6" x14ac:dyDescent="0.25">
      <c r="B28" s="505">
        <v>13</v>
      </c>
      <c r="C28" s="491">
        <v>1259000</v>
      </c>
      <c r="D28" s="493">
        <v>1617000</v>
      </c>
      <c r="E28" s="493">
        <v>1080000</v>
      </c>
      <c r="F28" s="494">
        <v>3956000</v>
      </c>
    </row>
    <row r="29" spans="2:6" x14ac:dyDescent="0.25">
      <c r="B29" s="380">
        <v>14</v>
      </c>
      <c r="C29" s="207">
        <v>1259000</v>
      </c>
      <c r="D29" s="210">
        <v>1617000</v>
      </c>
      <c r="E29" s="210">
        <v>1260000</v>
      </c>
      <c r="F29" s="378">
        <v>4136000</v>
      </c>
    </row>
    <row r="30" spans="2:6" x14ac:dyDescent="0.25">
      <c r="B30" s="380">
        <v>15</v>
      </c>
      <c r="C30" s="207">
        <v>1259000</v>
      </c>
      <c r="D30" s="210">
        <v>1617000</v>
      </c>
      <c r="E30" s="210">
        <v>1440000</v>
      </c>
      <c r="F30" s="378">
        <v>4316000</v>
      </c>
    </row>
    <row r="31" spans="2:6" ht="15.75" thickBot="1" x14ac:dyDescent="0.3">
      <c r="B31" s="506">
        <v>16</v>
      </c>
      <c r="C31" s="480">
        <v>1259000</v>
      </c>
      <c r="D31" s="497">
        <v>1617000</v>
      </c>
      <c r="E31" s="497">
        <v>1620000</v>
      </c>
      <c r="F31" s="498">
        <v>4496000</v>
      </c>
    </row>
    <row r="32" spans="2:6" x14ac:dyDescent="0.25">
      <c r="B32" s="499">
        <v>17</v>
      </c>
      <c r="C32" s="373">
        <v>1259000</v>
      </c>
      <c r="D32" s="374">
        <v>2156000</v>
      </c>
      <c r="E32" s="375">
        <v>1620000</v>
      </c>
      <c r="F32" s="376">
        <v>5035000</v>
      </c>
    </row>
    <row r="33" spans="2:10" x14ac:dyDescent="0.25">
      <c r="B33" s="379">
        <v>18</v>
      </c>
      <c r="C33" s="481">
        <v>1259000</v>
      </c>
      <c r="D33" s="483">
        <v>2156000</v>
      </c>
      <c r="E33" s="484">
        <v>1800000</v>
      </c>
      <c r="F33" s="500">
        <v>5215000</v>
      </c>
    </row>
    <row r="34" spans="2:10" x14ac:dyDescent="0.25">
      <c r="B34" s="379">
        <v>19</v>
      </c>
      <c r="C34" s="481">
        <v>1259000</v>
      </c>
      <c r="D34" s="483">
        <v>2156000</v>
      </c>
      <c r="E34" s="484">
        <v>1980000</v>
      </c>
      <c r="F34" s="500">
        <v>5395000</v>
      </c>
    </row>
    <row r="35" spans="2:10" ht="15.75" thickBot="1" x14ac:dyDescent="0.3">
      <c r="B35" s="381">
        <v>20</v>
      </c>
      <c r="C35" s="482">
        <v>1259000</v>
      </c>
      <c r="D35" s="502">
        <v>2156000</v>
      </c>
      <c r="E35" s="503">
        <v>2160000</v>
      </c>
      <c r="F35" s="504">
        <v>5575000</v>
      </c>
    </row>
    <row r="36" spans="2:10" x14ac:dyDescent="0.25">
      <c r="B36" s="12" t="s">
        <v>342</v>
      </c>
    </row>
    <row r="40" spans="2:10" ht="21.75" thickBot="1" x14ac:dyDescent="0.3">
      <c r="B40" s="82" t="s">
        <v>336</v>
      </c>
      <c r="F40" s="187"/>
    </row>
    <row r="41" spans="2:10" ht="15.75" x14ac:dyDescent="0.25">
      <c r="B41" s="727" t="s">
        <v>28</v>
      </c>
      <c r="C41" s="729" t="s">
        <v>337</v>
      </c>
      <c r="D41" s="731" t="s">
        <v>29</v>
      </c>
      <c r="E41" s="731"/>
      <c r="F41" s="731"/>
      <c r="G41" s="731"/>
      <c r="H41" s="732" t="s">
        <v>124</v>
      </c>
      <c r="J41"/>
    </row>
    <row r="42" spans="2:10" ht="32.25" thickBot="1" x14ac:dyDescent="0.3">
      <c r="B42" s="728"/>
      <c r="C42" s="730"/>
      <c r="D42" s="508" t="s">
        <v>338</v>
      </c>
      <c r="E42" s="508" t="s">
        <v>343</v>
      </c>
      <c r="F42" s="509" t="s">
        <v>344</v>
      </c>
      <c r="G42" s="508" t="s">
        <v>339</v>
      </c>
      <c r="H42" s="733"/>
      <c r="J42"/>
    </row>
    <row r="43" spans="2:10" ht="15.75" x14ac:dyDescent="0.25">
      <c r="B43" s="704" t="s">
        <v>70</v>
      </c>
      <c r="C43" s="510" t="s">
        <v>36</v>
      </c>
      <c r="D43" s="152">
        <v>439560.00000000006</v>
      </c>
      <c r="E43" s="735">
        <v>250000</v>
      </c>
      <c r="F43" s="153">
        <f>D43+E43</f>
        <v>689560</v>
      </c>
      <c r="G43" s="152">
        <v>109890</v>
      </c>
      <c r="H43" s="738" t="s">
        <v>150</v>
      </c>
      <c r="J43"/>
    </row>
    <row r="44" spans="2:10" ht="15.75" x14ac:dyDescent="0.25">
      <c r="B44" s="705"/>
      <c r="C44" s="83" t="s">
        <v>120</v>
      </c>
      <c r="D44" s="24">
        <v>1318680</v>
      </c>
      <c r="E44" s="736"/>
      <c r="F44" s="511">
        <f t="shared" ref="F44:F54" si="0">D44+E44</f>
        <v>1318680</v>
      </c>
      <c r="G44" s="24">
        <v>329670</v>
      </c>
      <c r="H44" s="739"/>
      <c r="J44"/>
    </row>
    <row r="45" spans="2:10" ht="15.75" x14ac:dyDescent="0.25">
      <c r="B45" s="705"/>
      <c r="C45" s="83" t="s">
        <v>121</v>
      </c>
      <c r="D45" s="24">
        <v>2197800</v>
      </c>
      <c r="E45" s="736"/>
      <c r="F45" s="511">
        <f t="shared" si="0"/>
        <v>2197800</v>
      </c>
      <c r="G45" s="24">
        <v>549450</v>
      </c>
      <c r="H45" s="739"/>
      <c r="J45"/>
    </row>
    <row r="46" spans="2:10" ht="16.5" thickBot="1" x14ac:dyDescent="0.3">
      <c r="B46" s="734"/>
      <c r="C46" s="84" t="s">
        <v>122</v>
      </c>
      <c r="D46" s="110">
        <v>3516480.0000000005</v>
      </c>
      <c r="E46" s="737"/>
      <c r="F46" s="512">
        <f t="shared" si="0"/>
        <v>3516480.0000000005</v>
      </c>
      <c r="G46" s="110">
        <v>879120</v>
      </c>
      <c r="H46" s="740"/>
      <c r="J46"/>
    </row>
    <row r="47" spans="2:10" ht="15.75" x14ac:dyDescent="0.25">
      <c r="B47" s="701" t="s">
        <v>69</v>
      </c>
      <c r="C47" s="513" t="s">
        <v>36</v>
      </c>
      <c r="D47" s="417">
        <v>306360</v>
      </c>
      <c r="E47" s="743">
        <v>250000</v>
      </c>
      <c r="F47" s="149">
        <f t="shared" si="0"/>
        <v>556360</v>
      </c>
      <c r="G47" s="417">
        <v>76590</v>
      </c>
      <c r="H47" s="746" t="s">
        <v>150</v>
      </c>
      <c r="J47"/>
    </row>
    <row r="48" spans="2:10" ht="15.75" x14ac:dyDescent="0.25">
      <c r="B48" s="702"/>
      <c r="C48" s="8" t="s">
        <v>120</v>
      </c>
      <c r="D48" s="239">
        <v>919080.00000000012</v>
      </c>
      <c r="E48" s="744"/>
      <c r="F48" s="511">
        <f t="shared" si="0"/>
        <v>919080.00000000012</v>
      </c>
      <c r="G48" s="239">
        <v>229770</v>
      </c>
      <c r="H48" s="747"/>
      <c r="J48"/>
    </row>
    <row r="49" spans="2:10" ht="15.75" x14ac:dyDescent="0.25">
      <c r="B49" s="702"/>
      <c r="C49" s="8" t="s">
        <v>121</v>
      </c>
      <c r="D49" s="239">
        <v>1531800.0000000002</v>
      </c>
      <c r="E49" s="744"/>
      <c r="F49" s="511">
        <f t="shared" si="0"/>
        <v>1531800.0000000002</v>
      </c>
      <c r="G49" s="239">
        <v>382950</v>
      </c>
      <c r="H49" s="747"/>
      <c r="J49"/>
    </row>
    <row r="50" spans="2:10" ht="16.5" thickBot="1" x14ac:dyDescent="0.3">
      <c r="B50" s="703"/>
      <c r="C50" s="251" t="s">
        <v>122</v>
      </c>
      <c r="D50" s="240">
        <v>2450880</v>
      </c>
      <c r="E50" s="745"/>
      <c r="F50" s="512">
        <f t="shared" si="0"/>
        <v>2450880</v>
      </c>
      <c r="G50" s="240">
        <v>612720</v>
      </c>
      <c r="H50" s="748"/>
      <c r="J50"/>
    </row>
    <row r="51" spans="2:10" ht="15.75" x14ac:dyDescent="0.25">
      <c r="B51" s="704" t="s">
        <v>68</v>
      </c>
      <c r="C51" s="85" t="s">
        <v>36</v>
      </c>
      <c r="D51" s="17">
        <v>217560.00000000003</v>
      </c>
      <c r="E51" s="735">
        <v>250000</v>
      </c>
      <c r="F51" s="149">
        <f t="shared" si="0"/>
        <v>467560</v>
      </c>
      <c r="G51" s="17">
        <v>54390</v>
      </c>
      <c r="H51" s="738" t="s">
        <v>150</v>
      </c>
      <c r="I51" s="190"/>
      <c r="J51"/>
    </row>
    <row r="52" spans="2:10" ht="15.75" x14ac:dyDescent="0.25">
      <c r="B52" s="705"/>
      <c r="C52" s="83" t="s">
        <v>120</v>
      </c>
      <c r="D52" s="24">
        <v>652680</v>
      </c>
      <c r="E52" s="736"/>
      <c r="F52" s="511">
        <f t="shared" si="0"/>
        <v>652680</v>
      </c>
      <c r="G52" s="24">
        <v>163170</v>
      </c>
      <c r="H52" s="739"/>
      <c r="I52" s="190"/>
      <c r="J52"/>
    </row>
    <row r="53" spans="2:10" ht="15.75" x14ac:dyDescent="0.25">
      <c r="B53" s="705"/>
      <c r="C53" s="83" t="s">
        <v>121</v>
      </c>
      <c r="D53" s="24">
        <v>1087800</v>
      </c>
      <c r="E53" s="736"/>
      <c r="F53" s="511">
        <f t="shared" si="0"/>
        <v>1087800</v>
      </c>
      <c r="G53" s="24">
        <v>271950</v>
      </c>
      <c r="H53" s="739"/>
      <c r="I53" s="190"/>
      <c r="J53"/>
    </row>
    <row r="54" spans="2:10" ht="16.5" thickBot="1" x14ac:dyDescent="0.3">
      <c r="B54" s="734"/>
      <c r="C54" s="84" t="s">
        <v>122</v>
      </c>
      <c r="D54" s="110">
        <v>1740480.0000000002</v>
      </c>
      <c r="E54" s="737"/>
      <c r="F54" s="512">
        <f t="shared" si="0"/>
        <v>1740480.0000000002</v>
      </c>
      <c r="G54" s="110">
        <v>435120</v>
      </c>
      <c r="H54" s="740"/>
      <c r="I54" s="190"/>
      <c r="J54"/>
    </row>
    <row r="55" spans="2:10" x14ac:dyDescent="0.25">
      <c r="B55" s="205" t="s">
        <v>59</v>
      </c>
      <c r="F55" s="187"/>
      <c r="H55" s="187"/>
      <c r="J55" s="190"/>
    </row>
    <row r="56" spans="2:10" x14ac:dyDescent="0.25">
      <c r="B56" s="12" t="s">
        <v>340</v>
      </c>
      <c r="C56" s="190"/>
      <c r="D56" s="190"/>
      <c r="E56" s="190"/>
      <c r="F56" s="190"/>
      <c r="G56" s="190"/>
      <c r="H56" s="190"/>
      <c r="I56" s="190"/>
      <c r="J56" s="12"/>
    </row>
    <row r="57" spans="2:10" x14ac:dyDescent="0.25">
      <c r="B57" s="12"/>
      <c r="C57" s="12"/>
      <c r="D57" s="189"/>
      <c r="E57" s="189"/>
      <c r="F57" s="189"/>
      <c r="G57" s="12"/>
      <c r="H57" s="12"/>
      <c r="I57" s="12"/>
      <c r="J57"/>
    </row>
    <row r="58" spans="2:10" x14ac:dyDescent="0.25">
      <c r="B58" s="12"/>
      <c r="C58" s="12"/>
      <c r="D58" s="189"/>
      <c r="E58" s="189"/>
      <c r="F58" s="189"/>
      <c r="G58" s="12"/>
      <c r="H58" s="12"/>
      <c r="I58" s="12"/>
      <c r="J58"/>
    </row>
    <row r="59" spans="2:10" x14ac:dyDescent="0.25">
      <c r="B59"/>
      <c r="C59"/>
      <c r="D59"/>
      <c r="E59"/>
      <c r="F59"/>
      <c r="G59"/>
      <c r="H59"/>
      <c r="I59"/>
      <c r="J59"/>
    </row>
    <row r="60" spans="2:10" ht="15.75" thickBot="1" x14ac:dyDescent="0.3">
      <c r="B60" s="206" t="s">
        <v>331</v>
      </c>
      <c r="C60" s="514"/>
      <c r="D60" s="515"/>
      <c r="E60" s="515"/>
      <c r="F60" s="515"/>
      <c r="G60" s="515"/>
      <c r="H60" s="515"/>
      <c r="I60" s="515"/>
      <c r="J60" s="515"/>
    </row>
    <row r="61" spans="2:10" x14ac:dyDescent="0.25">
      <c r="B61" s="749" t="s">
        <v>151</v>
      </c>
      <c r="C61" s="741" t="s">
        <v>12</v>
      </c>
      <c r="D61" s="741" t="s">
        <v>341</v>
      </c>
      <c r="E61" s="741" t="s">
        <v>3</v>
      </c>
      <c r="F61" s="741"/>
      <c r="G61" s="741"/>
      <c r="H61" s="741" t="s">
        <v>355</v>
      </c>
      <c r="I61" s="741"/>
      <c r="J61" s="742"/>
    </row>
    <row r="62" spans="2:10" ht="15.75" thickBot="1" x14ac:dyDescent="0.3">
      <c r="B62" s="750"/>
      <c r="C62" s="751"/>
      <c r="D62" s="751"/>
      <c r="E62" s="545" t="s">
        <v>70</v>
      </c>
      <c r="F62" s="545" t="s">
        <v>69</v>
      </c>
      <c r="G62" s="545" t="s">
        <v>68</v>
      </c>
      <c r="H62" s="545" t="s">
        <v>7</v>
      </c>
      <c r="I62" s="545" t="s">
        <v>6</v>
      </c>
      <c r="J62" s="546" t="s">
        <v>5</v>
      </c>
    </row>
    <row r="63" spans="2:10" x14ac:dyDescent="0.25">
      <c r="B63" s="752">
        <v>4</v>
      </c>
      <c r="C63" s="547">
        <v>250000</v>
      </c>
      <c r="D63" s="548" t="s">
        <v>36</v>
      </c>
      <c r="E63" s="548">
        <v>439560</v>
      </c>
      <c r="F63" s="548">
        <v>306360</v>
      </c>
      <c r="G63" s="548">
        <v>217560</v>
      </c>
      <c r="H63" s="548">
        <v>689560</v>
      </c>
      <c r="I63" s="548">
        <v>556360</v>
      </c>
      <c r="J63" s="549">
        <v>467560</v>
      </c>
    </row>
    <row r="64" spans="2:10" x14ac:dyDescent="0.25">
      <c r="B64" s="753"/>
      <c r="C64" s="518">
        <v>250000</v>
      </c>
      <c r="D64" s="519" t="s">
        <v>120</v>
      </c>
      <c r="E64" s="519">
        <v>1318680</v>
      </c>
      <c r="F64" s="519">
        <v>919080</v>
      </c>
      <c r="G64" s="519">
        <v>652680</v>
      </c>
      <c r="H64" s="519">
        <v>1568680</v>
      </c>
      <c r="I64" s="519">
        <v>1169080</v>
      </c>
      <c r="J64" s="550">
        <v>902680</v>
      </c>
    </row>
    <row r="65" spans="2:10" x14ac:dyDescent="0.25">
      <c r="B65" s="753"/>
      <c r="C65" s="518">
        <v>250000</v>
      </c>
      <c r="D65" s="519" t="s">
        <v>121</v>
      </c>
      <c r="E65" s="519">
        <v>2197800</v>
      </c>
      <c r="F65" s="519">
        <v>1531800</v>
      </c>
      <c r="G65" s="519">
        <v>1087800</v>
      </c>
      <c r="H65" s="519">
        <v>2447800</v>
      </c>
      <c r="I65" s="519">
        <v>1781800</v>
      </c>
      <c r="J65" s="550">
        <v>1337800</v>
      </c>
    </row>
    <row r="66" spans="2:10" ht="15.75" thickBot="1" x14ac:dyDescent="0.3">
      <c r="B66" s="754"/>
      <c r="C66" s="520">
        <v>250000</v>
      </c>
      <c r="D66" s="521" t="s">
        <v>122</v>
      </c>
      <c r="E66" s="521">
        <v>3516480</v>
      </c>
      <c r="F66" s="521">
        <v>2450880</v>
      </c>
      <c r="G66" s="521">
        <v>1740480</v>
      </c>
      <c r="H66" s="521">
        <v>3766480</v>
      </c>
      <c r="I66" s="521">
        <v>2700880</v>
      </c>
      <c r="J66" s="551">
        <v>1990480</v>
      </c>
    </row>
    <row r="67" spans="2:10" x14ac:dyDescent="0.25">
      <c r="B67" s="755">
        <v>6</v>
      </c>
      <c r="C67" s="522">
        <v>250000</v>
      </c>
      <c r="D67" s="523" t="s">
        <v>36</v>
      </c>
      <c r="E67" s="523">
        <v>659340</v>
      </c>
      <c r="F67" s="523">
        <v>459540</v>
      </c>
      <c r="G67" s="523">
        <v>326340</v>
      </c>
      <c r="H67" s="523">
        <v>1159340</v>
      </c>
      <c r="I67" s="523">
        <v>959540</v>
      </c>
      <c r="J67" s="552">
        <v>826340</v>
      </c>
    </row>
    <row r="68" spans="2:10" x14ac:dyDescent="0.25">
      <c r="B68" s="756"/>
      <c r="C68" s="524">
        <v>250000</v>
      </c>
      <c r="D68" s="525" t="s">
        <v>120</v>
      </c>
      <c r="E68" s="525">
        <v>1978020</v>
      </c>
      <c r="F68" s="525">
        <v>1378620</v>
      </c>
      <c r="G68" s="525">
        <v>979020</v>
      </c>
      <c r="H68" s="525">
        <v>2478020</v>
      </c>
      <c r="I68" s="525">
        <v>1878620</v>
      </c>
      <c r="J68" s="553">
        <v>1479020</v>
      </c>
    </row>
    <row r="69" spans="2:10" x14ac:dyDescent="0.25">
      <c r="B69" s="756"/>
      <c r="C69" s="524">
        <v>250000</v>
      </c>
      <c r="D69" s="525" t="s">
        <v>121</v>
      </c>
      <c r="E69" s="525">
        <v>3296700</v>
      </c>
      <c r="F69" s="525">
        <v>2297700</v>
      </c>
      <c r="G69" s="525">
        <v>1631700</v>
      </c>
      <c r="H69" s="525">
        <v>3796700</v>
      </c>
      <c r="I69" s="525">
        <v>2797700</v>
      </c>
      <c r="J69" s="553">
        <v>2131700</v>
      </c>
    </row>
    <row r="70" spans="2:10" ht="15.75" thickBot="1" x14ac:dyDescent="0.3">
      <c r="B70" s="757"/>
      <c r="C70" s="526">
        <v>250000</v>
      </c>
      <c r="D70" s="527" t="s">
        <v>122</v>
      </c>
      <c r="E70" s="527">
        <v>5274720</v>
      </c>
      <c r="F70" s="527">
        <v>3676320</v>
      </c>
      <c r="G70" s="527">
        <v>2610720</v>
      </c>
      <c r="H70" s="527">
        <v>5774720</v>
      </c>
      <c r="I70" s="527">
        <v>4176320</v>
      </c>
      <c r="J70" s="554">
        <v>3110720</v>
      </c>
    </row>
    <row r="71" spans="2:10" x14ac:dyDescent="0.25">
      <c r="B71" s="752">
        <v>7</v>
      </c>
      <c r="C71" s="547"/>
      <c r="D71" s="548" t="s">
        <v>36</v>
      </c>
      <c r="E71" s="548">
        <v>769230</v>
      </c>
      <c r="F71" s="548">
        <v>536130</v>
      </c>
      <c r="G71" s="548">
        <v>380730</v>
      </c>
      <c r="H71" s="548">
        <v>1269230</v>
      </c>
      <c r="I71" s="548">
        <v>1036130</v>
      </c>
      <c r="J71" s="549">
        <v>880730</v>
      </c>
    </row>
    <row r="72" spans="2:10" x14ac:dyDescent="0.25">
      <c r="B72" s="753"/>
      <c r="C72" s="518"/>
      <c r="D72" s="519" t="s">
        <v>120</v>
      </c>
      <c r="E72" s="519">
        <v>2307690</v>
      </c>
      <c r="F72" s="519">
        <v>1608390</v>
      </c>
      <c r="G72" s="519">
        <v>1142190</v>
      </c>
      <c r="H72" s="519">
        <v>2807690</v>
      </c>
      <c r="I72" s="519">
        <v>2108390</v>
      </c>
      <c r="J72" s="550">
        <v>1642190</v>
      </c>
    </row>
    <row r="73" spans="2:10" x14ac:dyDescent="0.25">
      <c r="B73" s="753"/>
      <c r="C73" s="518"/>
      <c r="D73" s="519" t="s">
        <v>121</v>
      </c>
      <c r="E73" s="519">
        <v>3846150</v>
      </c>
      <c r="F73" s="519">
        <v>2680650</v>
      </c>
      <c r="G73" s="519">
        <v>1903650</v>
      </c>
      <c r="H73" s="519">
        <v>4346150</v>
      </c>
      <c r="I73" s="519">
        <v>3180650</v>
      </c>
      <c r="J73" s="550">
        <v>2403650</v>
      </c>
    </row>
    <row r="74" spans="2:10" ht="15.75" thickBot="1" x14ac:dyDescent="0.3">
      <c r="B74" s="754"/>
      <c r="C74" s="520"/>
      <c r="D74" s="521" t="s">
        <v>122</v>
      </c>
      <c r="E74" s="521">
        <v>6153840</v>
      </c>
      <c r="F74" s="521">
        <v>4289040</v>
      </c>
      <c r="G74" s="521">
        <v>3045840</v>
      </c>
      <c r="H74" s="521">
        <v>6653840</v>
      </c>
      <c r="I74" s="521">
        <v>4789040</v>
      </c>
      <c r="J74" s="551">
        <v>3545840</v>
      </c>
    </row>
    <row r="75" spans="2:10" x14ac:dyDescent="0.25">
      <c r="B75" s="758">
        <v>8</v>
      </c>
      <c r="C75" s="516"/>
      <c r="D75" s="517" t="s">
        <v>36</v>
      </c>
      <c r="E75" s="517">
        <v>879120</v>
      </c>
      <c r="F75" s="517">
        <v>612720</v>
      </c>
      <c r="G75" s="517">
        <v>435120</v>
      </c>
      <c r="H75" s="517">
        <v>1379120</v>
      </c>
      <c r="I75" s="517">
        <v>1112720</v>
      </c>
      <c r="J75" s="555">
        <v>935120</v>
      </c>
    </row>
    <row r="76" spans="2:10" x14ac:dyDescent="0.25">
      <c r="B76" s="753"/>
      <c r="C76" s="518"/>
      <c r="D76" s="519" t="s">
        <v>120</v>
      </c>
      <c r="E76" s="519">
        <v>2637360</v>
      </c>
      <c r="F76" s="519">
        <v>1838160</v>
      </c>
      <c r="G76" s="519">
        <v>1305360</v>
      </c>
      <c r="H76" s="519">
        <v>3137360</v>
      </c>
      <c r="I76" s="519">
        <v>2338160</v>
      </c>
      <c r="J76" s="550">
        <v>1805360</v>
      </c>
    </row>
    <row r="77" spans="2:10" x14ac:dyDescent="0.25">
      <c r="B77" s="753"/>
      <c r="C77" s="518"/>
      <c r="D77" s="519" t="s">
        <v>121</v>
      </c>
      <c r="E77" s="519">
        <v>4395600</v>
      </c>
      <c r="F77" s="519">
        <v>3063600</v>
      </c>
      <c r="G77" s="519">
        <v>2175600</v>
      </c>
      <c r="H77" s="519">
        <v>4895600</v>
      </c>
      <c r="I77" s="519">
        <v>3563600</v>
      </c>
      <c r="J77" s="550">
        <v>2675600</v>
      </c>
    </row>
    <row r="78" spans="2:10" ht="15.75" thickBot="1" x14ac:dyDescent="0.3">
      <c r="B78" s="759"/>
      <c r="C78" s="528"/>
      <c r="D78" s="529" t="s">
        <v>122</v>
      </c>
      <c r="E78" s="529">
        <v>7032960</v>
      </c>
      <c r="F78" s="529">
        <v>4901760</v>
      </c>
      <c r="G78" s="529">
        <v>3480960</v>
      </c>
      <c r="H78" s="529">
        <v>7532960</v>
      </c>
      <c r="I78" s="529">
        <v>5401760</v>
      </c>
      <c r="J78" s="556">
        <v>3980960</v>
      </c>
    </row>
    <row r="79" spans="2:10" x14ac:dyDescent="0.25">
      <c r="B79" s="760">
        <v>10</v>
      </c>
      <c r="C79" s="557">
        <v>250000</v>
      </c>
      <c r="D79" s="558" t="s">
        <v>36</v>
      </c>
      <c r="E79" s="558">
        <v>1098900</v>
      </c>
      <c r="F79" s="558">
        <v>765900</v>
      </c>
      <c r="G79" s="558">
        <v>543900</v>
      </c>
      <c r="H79" s="558">
        <v>1848900</v>
      </c>
      <c r="I79" s="558">
        <v>1515900</v>
      </c>
      <c r="J79" s="559">
        <v>1293900</v>
      </c>
    </row>
    <row r="80" spans="2:10" x14ac:dyDescent="0.25">
      <c r="B80" s="756"/>
      <c r="C80" s="524">
        <v>250000</v>
      </c>
      <c r="D80" s="525" t="s">
        <v>120</v>
      </c>
      <c r="E80" s="525">
        <v>3296700</v>
      </c>
      <c r="F80" s="525">
        <v>2297700</v>
      </c>
      <c r="G80" s="525">
        <v>1631700</v>
      </c>
      <c r="H80" s="525">
        <v>4046700</v>
      </c>
      <c r="I80" s="525">
        <v>3047700</v>
      </c>
      <c r="J80" s="553">
        <v>2381700</v>
      </c>
    </row>
    <row r="81" spans="2:10" x14ac:dyDescent="0.25">
      <c r="B81" s="756"/>
      <c r="C81" s="524">
        <v>250000</v>
      </c>
      <c r="D81" s="525" t="s">
        <v>121</v>
      </c>
      <c r="E81" s="525">
        <v>5494500</v>
      </c>
      <c r="F81" s="525">
        <v>3829500</v>
      </c>
      <c r="G81" s="525">
        <v>2719500</v>
      </c>
      <c r="H81" s="525">
        <v>6244500</v>
      </c>
      <c r="I81" s="525">
        <v>4579500</v>
      </c>
      <c r="J81" s="553">
        <v>3469500</v>
      </c>
    </row>
    <row r="82" spans="2:10" ht="15.75" thickBot="1" x14ac:dyDescent="0.3">
      <c r="B82" s="761"/>
      <c r="C82" s="560">
        <v>250000</v>
      </c>
      <c r="D82" s="561" t="s">
        <v>122</v>
      </c>
      <c r="E82" s="561">
        <v>8791200</v>
      </c>
      <c r="F82" s="561">
        <v>6127200</v>
      </c>
      <c r="G82" s="561">
        <v>4351200</v>
      </c>
      <c r="H82" s="561">
        <v>9541200</v>
      </c>
      <c r="I82" s="561">
        <v>6877200</v>
      </c>
      <c r="J82" s="562">
        <v>5101200</v>
      </c>
    </row>
    <row r="83" spans="2:10" x14ac:dyDescent="0.25">
      <c r="B83" s="758">
        <v>11</v>
      </c>
      <c r="C83" s="516"/>
      <c r="D83" s="517" t="s">
        <v>36</v>
      </c>
      <c r="E83" s="517">
        <v>1208790</v>
      </c>
      <c r="F83" s="517">
        <v>842490</v>
      </c>
      <c r="G83" s="517">
        <v>598290</v>
      </c>
      <c r="H83" s="517">
        <v>1958790</v>
      </c>
      <c r="I83" s="517">
        <v>1592490</v>
      </c>
      <c r="J83" s="555">
        <v>1348290</v>
      </c>
    </row>
    <row r="84" spans="2:10" x14ac:dyDescent="0.25">
      <c r="B84" s="753"/>
      <c r="C84" s="518"/>
      <c r="D84" s="519" t="s">
        <v>120</v>
      </c>
      <c r="E84" s="519">
        <v>3626370</v>
      </c>
      <c r="F84" s="519">
        <v>2527470</v>
      </c>
      <c r="G84" s="519">
        <v>1794870</v>
      </c>
      <c r="H84" s="519">
        <v>4376370</v>
      </c>
      <c r="I84" s="519">
        <v>3277470</v>
      </c>
      <c r="J84" s="550">
        <v>2544870</v>
      </c>
    </row>
    <row r="85" spans="2:10" x14ac:dyDescent="0.25">
      <c r="B85" s="753"/>
      <c r="C85" s="518"/>
      <c r="D85" s="519" t="s">
        <v>121</v>
      </c>
      <c r="E85" s="519">
        <v>6043950</v>
      </c>
      <c r="F85" s="519">
        <v>4212450</v>
      </c>
      <c r="G85" s="519">
        <v>2991450</v>
      </c>
      <c r="H85" s="519">
        <v>6793950</v>
      </c>
      <c r="I85" s="519">
        <v>4962450</v>
      </c>
      <c r="J85" s="550">
        <v>3741450</v>
      </c>
    </row>
    <row r="86" spans="2:10" ht="15.75" thickBot="1" x14ac:dyDescent="0.3">
      <c r="B86" s="759"/>
      <c r="C86" s="528"/>
      <c r="D86" s="529" t="s">
        <v>122</v>
      </c>
      <c r="E86" s="529">
        <v>9670320</v>
      </c>
      <c r="F86" s="529">
        <v>6739920</v>
      </c>
      <c r="G86" s="529">
        <v>4786320</v>
      </c>
      <c r="H86" s="529">
        <v>10420320</v>
      </c>
      <c r="I86" s="529">
        <v>7489920</v>
      </c>
      <c r="J86" s="556">
        <v>5536320</v>
      </c>
    </row>
    <row r="87" spans="2:10" x14ac:dyDescent="0.25">
      <c r="B87" s="752">
        <v>12</v>
      </c>
      <c r="C87" s="547"/>
      <c r="D87" s="548" t="s">
        <v>36</v>
      </c>
      <c r="E87" s="548">
        <v>1318680</v>
      </c>
      <c r="F87" s="548">
        <v>919080</v>
      </c>
      <c r="G87" s="548">
        <v>652680</v>
      </c>
      <c r="H87" s="548">
        <v>2068680</v>
      </c>
      <c r="I87" s="548">
        <v>1669080</v>
      </c>
      <c r="J87" s="549">
        <v>1402680</v>
      </c>
    </row>
    <row r="88" spans="2:10" x14ac:dyDescent="0.25">
      <c r="B88" s="753"/>
      <c r="C88" s="518"/>
      <c r="D88" s="519" t="s">
        <v>120</v>
      </c>
      <c r="E88" s="519">
        <v>3956040</v>
      </c>
      <c r="F88" s="519">
        <v>2757240</v>
      </c>
      <c r="G88" s="519">
        <v>1958040</v>
      </c>
      <c r="H88" s="519">
        <v>4706040</v>
      </c>
      <c r="I88" s="519">
        <v>3507240</v>
      </c>
      <c r="J88" s="550">
        <v>2708040</v>
      </c>
    </row>
    <row r="89" spans="2:10" x14ac:dyDescent="0.25">
      <c r="B89" s="753"/>
      <c r="C89" s="518"/>
      <c r="D89" s="519" t="s">
        <v>121</v>
      </c>
      <c r="E89" s="519">
        <v>6593400</v>
      </c>
      <c r="F89" s="519">
        <v>4595400</v>
      </c>
      <c r="G89" s="519">
        <v>3263400</v>
      </c>
      <c r="H89" s="519">
        <v>7343400</v>
      </c>
      <c r="I89" s="519">
        <v>5345400</v>
      </c>
      <c r="J89" s="550">
        <v>4013400</v>
      </c>
    </row>
    <row r="90" spans="2:10" ht="15.75" thickBot="1" x14ac:dyDescent="0.3">
      <c r="B90" s="754"/>
      <c r="C90" s="520"/>
      <c r="D90" s="521" t="s">
        <v>122</v>
      </c>
      <c r="E90" s="521">
        <v>10549440</v>
      </c>
      <c r="F90" s="521">
        <v>7352640</v>
      </c>
      <c r="G90" s="521">
        <v>5221440</v>
      </c>
      <c r="H90" s="521">
        <v>11299440</v>
      </c>
      <c r="I90" s="521">
        <v>8102640</v>
      </c>
      <c r="J90" s="551">
        <v>5971440</v>
      </c>
    </row>
    <row r="91" spans="2:10" x14ac:dyDescent="0.25">
      <c r="B91" s="755">
        <v>14</v>
      </c>
      <c r="C91" s="522">
        <v>250000</v>
      </c>
      <c r="D91" s="523" t="s">
        <v>36</v>
      </c>
      <c r="E91" s="523">
        <v>1538460</v>
      </c>
      <c r="F91" s="523">
        <v>1072260</v>
      </c>
      <c r="G91" s="523">
        <v>761460</v>
      </c>
      <c r="H91" s="523">
        <v>2538460</v>
      </c>
      <c r="I91" s="523">
        <v>2072260</v>
      </c>
      <c r="J91" s="552">
        <v>1761460</v>
      </c>
    </row>
    <row r="92" spans="2:10" x14ac:dyDescent="0.25">
      <c r="B92" s="756"/>
      <c r="C92" s="524">
        <v>250000</v>
      </c>
      <c r="D92" s="525" t="s">
        <v>120</v>
      </c>
      <c r="E92" s="525">
        <v>4615380</v>
      </c>
      <c r="F92" s="525">
        <v>3216780</v>
      </c>
      <c r="G92" s="525">
        <v>2284380</v>
      </c>
      <c r="H92" s="525">
        <v>5615380</v>
      </c>
      <c r="I92" s="525">
        <v>4216780</v>
      </c>
      <c r="J92" s="553">
        <v>3284380</v>
      </c>
    </row>
    <row r="93" spans="2:10" x14ac:dyDescent="0.25">
      <c r="B93" s="756"/>
      <c r="C93" s="524">
        <v>250000</v>
      </c>
      <c r="D93" s="525" t="s">
        <v>121</v>
      </c>
      <c r="E93" s="525">
        <v>7692300</v>
      </c>
      <c r="F93" s="525">
        <v>5361300</v>
      </c>
      <c r="G93" s="525">
        <v>3807300</v>
      </c>
      <c r="H93" s="525">
        <v>8692300</v>
      </c>
      <c r="I93" s="525">
        <v>6361300</v>
      </c>
      <c r="J93" s="553">
        <v>4807300</v>
      </c>
    </row>
    <row r="94" spans="2:10" ht="15.75" thickBot="1" x14ac:dyDescent="0.3">
      <c r="B94" s="757"/>
      <c r="C94" s="526">
        <v>250000</v>
      </c>
      <c r="D94" s="527" t="s">
        <v>122</v>
      </c>
      <c r="E94" s="527">
        <v>12307680</v>
      </c>
      <c r="F94" s="527">
        <v>8578080</v>
      </c>
      <c r="G94" s="527">
        <v>6091680</v>
      </c>
      <c r="H94" s="527">
        <v>13307680</v>
      </c>
      <c r="I94" s="527">
        <v>9578080</v>
      </c>
      <c r="J94" s="554">
        <v>7091680</v>
      </c>
    </row>
    <row r="95" spans="2:10" x14ac:dyDescent="0.25">
      <c r="B95" s="752">
        <v>15</v>
      </c>
      <c r="C95" s="547"/>
      <c r="D95" s="548" t="s">
        <v>36</v>
      </c>
      <c r="E95" s="548">
        <v>1648350</v>
      </c>
      <c r="F95" s="548">
        <v>1148850</v>
      </c>
      <c r="G95" s="548">
        <v>815850</v>
      </c>
      <c r="H95" s="548">
        <v>2648350</v>
      </c>
      <c r="I95" s="548">
        <v>2148850</v>
      </c>
      <c r="J95" s="549">
        <v>1815850</v>
      </c>
    </row>
    <row r="96" spans="2:10" x14ac:dyDescent="0.25">
      <c r="B96" s="753"/>
      <c r="C96" s="518"/>
      <c r="D96" s="519" t="s">
        <v>120</v>
      </c>
      <c r="E96" s="519">
        <v>4945050</v>
      </c>
      <c r="F96" s="519">
        <v>3446550</v>
      </c>
      <c r="G96" s="519">
        <v>2447550</v>
      </c>
      <c r="H96" s="519">
        <v>5945050</v>
      </c>
      <c r="I96" s="519">
        <v>4446550</v>
      </c>
      <c r="J96" s="550">
        <v>3447550</v>
      </c>
    </row>
    <row r="97" spans="2:10" x14ac:dyDescent="0.25">
      <c r="B97" s="753"/>
      <c r="C97" s="518"/>
      <c r="D97" s="519" t="s">
        <v>121</v>
      </c>
      <c r="E97" s="519">
        <v>8241750</v>
      </c>
      <c r="F97" s="519">
        <v>5744250</v>
      </c>
      <c r="G97" s="519">
        <v>4079250</v>
      </c>
      <c r="H97" s="519">
        <v>9241750</v>
      </c>
      <c r="I97" s="519">
        <v>6744250</v>
      </c>
      <c r="J97" s="550">
        <v>5079250</v>
      </c>
    </row>
    <row r="98" spans="2:10" ht="15.75" thickBot="1" x14ac:dyDescent="0.3">
      <c r="B98" s="754"/>
      <c r="C98" s="520"/>
      <c r="D98" s="521" t="s">
        <v>122</v>
      </c>
      <c r="E98" s="521">
        <v>13186800</v>
      </c>
      <c r="F98" s="521">
        <v>9190800</v>
      </c>
      <c r="G98" s="521">
        <v>6526800</v>
      </c>
      <c r="H98" s="521">
        <v>14186800</v>
      </c>
      <c r="I98" s="521">
        <v>10190800</v>
      </c>
      <c r="J98" s="551">
        <v>7526800</v>
      </c>
    </row>
    <row r="99" spans="2:10" x14ac:dyDescent="0.25">
      <c r="B99" s="758">
        <v>16</v>
      </c>
      <c r="C99" s="516"/>
      <c r="D99" s="517" t="s">
        <v>36</v>
      </c>
      <c r="E99" s="517">
        <v>1758240</v>
      </c>
      <c r="F99" s="517">
        <v>1225440</v>
      </c>
      <c r="G99" s="517">
        <v>870240</v>
      </c>
      <c r="H99" s="517">
        <v>2758240</v>
      </c>
      <c r="I99" s="517">
        <v>2225440</v>
      </c>
      <c r="J99" s="555">
        <v>1870240</v>
      </c>
    </row>
    <row r="100" spans="2:10" x14ac:dyDescent="0.25">
      <c r="B100" s="753"/>
      <c r="C100" s="518"/>
      <c r="D100" s="519" t="s">
        <v>120</v>
      </c>
      <c r="E100" s="519">
        <v>5274720</v>
      </c>
      <c r="F100" s="519">
        <v>3676320</v>
      </c>
      <c r="G100" s="519">
        <v>2610720</v>
      </c>
      <c r="H100" s="519">
        <v>6274720</v>
      </c>
      <c r="I100" s="519">
        <v>4676320</v>
      </c>
      <c r="J100" s="550">
        <v>3610720</v>
      </c>
    </row>
    <row r="101" spans="2:10" x14ac:dyDescent="0.25">
      <c r="B101" s="753"/>
      <c r="C101" s="518"/>
      <c r="D101" s="519" t="s">
        <v>121</v>
      </c>
      <c r="E101" s="519">
        <v>8791200</v>
      </c>
      <c r="F101" s="519">
        <v>6127200</v>
      </c>
      <c r="G101" s="519">
        <v>4351200</v>
      </c>
      <c r="H101" s="519">
        <v>9791200</v>
      </c>
      <c r="I101" s="519">
        <v>7127200</v>
      </c>
      <c r="J101" s="550">
        <v>5351200</v>
      </c>
    </row>
    <row r="102" spans="2:10" ht="15.75" thickBot="1" x14ac:dyDescent="0.3">
      <c r="B102" s="759"/>
      <c r="C102" s="528"/>
      <c r="D102" s="529" t="s">
        <v>122</v>
      </c>
      <c r="E102" s="529">
        <v>14065920</v>
      </c>
      <c r="F102" s="529">
        <v>9803520</v>
      </c>
      <c r="G102" s="529">
        <v>6961920</v>
      </c>
      <c r="H102" s="529">
        <v>15065920</v>
      </c>
      <c r="I102" s="529">
        <v>10803520</v>
      </c>
      <c r="J102" s="556">
        <v>7961920</v>
      </c>
    </row>
    <row r="103" spans="2:10" x14ac:dyDescent="0.25">
      <c r="B103" s="760">
        <v>18</v>
      </c>
      <c r="C103" s="557">
        <v>250000</v>
      </c>
      <c r="D103" s="558" t="s">
        <v>36</v>
      </c>
      <c r="E103" s="558">
        <v>1978020</v>
      </c>
      <c r="F103" s="558">
        <v>1378620</v>
      </c>
      <c r="G103" s="558">
        <v>979020</v>
      </c>
      <c r="H103" s="558">
        <v>3228020</v>
      </c>
      <c r="I103" s="558">
        <v>2628620</v>
      </c>
      <c r="J103" s="559">
        <v>2229020</v>
      </c>
    </row>
    <row r="104" spans="2:10" x14ac:dyDescent="0.25">
      <c r="B104" s="756"/>
      <c r="C104" s="524">
        <v>250000</v>
      </c>
      <c r="D104" s="525" t="s">
        <v>120</v>
      </c>
      <c r="E104" s="525">
        <v>5934060</v>
      </c>
      <c r="F104" s="525">
        <v>4135860</v>
      </c>
      <c r="G104" s="525">
        <v>2937060</v>
      </c>
      <c r="H104" s="525">
        <v>7184060</v>
      </c>
      <c r="I104" s="525">
        <v>5385860</v>
      </c>
      <c r="J104" s="553">
        <v>4187060</v>
      </c>
    </row>
    <row r="105" spans="2:10" x14ac:dyDescent="0.25">
      <c r="B105" s="756"/>
      <c r="C105" s="524">
        <v>250000</v>
      </c>
      <c r="D105" s="525" t="s">
        <v>121</v>
      </c>
      <c r="E105" s="525">
        <v>9890100</v>
      </c>
      <c r="F105" s="525">
        <v>6893100</v>
      </c>
      <c r="G105" s="525">
        <v>4895100</v>
      </c>
      <c r="H105" s="525">
        <v>11140100</v>
      </c>
      <c r="I105" s="525">
        <v>8143100</v>
      </c>
      <c r="J105" s="553">
        <v>6145100</v>
      </c>
    </row>
    <row r="106" spans="2:10" ht="15.75" thickBot="1" x14ac:dyDescent="0.3">
      <c r="B106" s="761"/>
      <c r="C106" s="560">
        <v>250000</v>
      </c>
      <c r="D106" s="561" t="s">
        <v>122</v>
      </c>
      <c r="E106" s="561">
        <v>15824160</v>
      </c>
      <c r="F106" s="561">
        <v>11028960</v>
      </c>
      <c r="G106" s="561">
        <v>7832160</v>
      </c>
      <c r="H106" s="561">
        <v>17074160</v>
      </c>
      <c r="I106" s="561">
        <v>12278960</v>
      </c>
      <c r="J106" s="562">
        <v>9082160</v>
      </c>
    </row>
    <row r="107" spans="2:10" x14ac:dyDescent="0.25">
      <c r="B107" s="758">
        <v>19</v>
      </c>
      <c r="C107" s="516"/>
      <c r="D107" s="517" t="s">
        <v>36</v>
      </c>
      <c r="E107" s="517">
        <v>2087910</v>
      </c>
      <c r="F107" s="517">
        <v>1455210</v>
      </c>
      <c r="G107" s="517">
        <v>1033410</v>
      </c>
      <c r="H107" s="517">
        <v>3337910</v>
      </c>
      <c r="I107" s="517">
        <v>2705210</v>
      </c>
      <c r="J107" s="555">
        <v>2283410</v>
      </c>
    </row>
    <row r="108" spans="2:10" x14ac:dyDescent="0.25">
      <c r="B108" s="753"/>
      <c r="C108" s="518"/>
      <c r="D108" s="519" t="s">
        <v>120</v>
      </c>
      <c r="E108" s="519">
        <v>6263730</v>
      </c>
      <c r="F108" s="519">
        <v>4365630</v>
      </c>
      <c r="G108" s="519">
        <v>3100230</v>
      </c>
      <c r="H108" s="519">
        <v>7513730</v>
      </c>
      <c r="I108" s="519">
        <v>5615630</v>
      </c>
      <c r="J108" s="550">
        <v>4350230</v>
      </c>
    </row>
    <row r="109" spans="2:10" x14ac:dyDescent="0.25">
      <c r="B109" s="753"/>
      <c r="C109" s="518"/>
      <c r="D109" s="519" t="s">
        <v>121</v>
      </c>
      <c r="E109" s="519">
        <v>10439550</v>
      </c>
      <c r="F109" s="519">
        <v>7276050</v>
      </c>
      <c r="G109" s="519">
        <v>5167050</v>
      </c>
      <c r="H109" s="519">
        <v>11689550</v>
      </c>
      <c r="I109" s="519">
        <v>8526050</v>
      </c>
      <c r="J109" s="550">
        <v>6417050</v>
      </c>
    </row>
    <row r="110" spans="2:10" ht="15.75" thickBot="1" x14ac:dyDescent="0.3">
      <c r="B110" s="759"/>
      <c r="C110" s="528"/>
      <c r="D110" s="529" t="s">
        <v>122</v>
      </c>
      <c r="E110" s="529">
        <v>16703280</v>
      </c>
      <c r="F110" s="529">
        <v>11641680</v>
      </c>
      <c r="G110" s="529">
        <v>8267280</v>
      </c>
      <c r="H110" s="529">
        <v>17953280</v>
      </c>
      <c r="I110" s="529">
        <v>12891680</v>
      </c>
      <c r="J110" s="556">
        <v>9517280</v>
      </c>
    </row>
    <row r="111" spans="2:10" x14ac:dyDescent="0.25">
      <c r="B111" s="758">
        <v>20</v>
      </c>
      <c r="C111" s="516"/>
      <c r="D111" s="517" t="s">
        <v>36</v>
      </c>
      <c r="E111" s="517">
        <v>2197800</v>
      </c>
      <c r="F111" s="517">
        <v>1531800</v>
      </c>
      <c r="G111" s="517">
        <v>1087800</v>
      </c>
      <c r="H111" s="517">
        <v>3447800</v>
      </c>
      <c r="I111" s="517">
        <v>2781800</v>
      </c>
      <c r="J111" s="555">
        <v>2337800</v>
      </c>
    </row>
    <row r="112" spans="2:10" x14ac:dyDescent="0.25">
      <c r="B112" s="753"/>
      <c r="C112" s="518"/>
      <c r="D112" s="519" t="s">
        <v>120</v>
      </c>
      <c r="E112" s="519">
        <v>6593400</v>
      </c>
      <c r="F112" s="519">
        <v>4595400</v>
      </c>
      <c r="G112" s="519">
        <v>3263400</v>
      </c>
      <c r="H112" s="519">
        <v>7843400</v>
      </c>
      <c r="I112" s="519">
        <v>5845400</v>
      </c>
      <c r="J112" s="550">
        <v>4513400</v>
      </c>
    </row>
    <row r="113" spans="2:10" x14ac:dyDescent="0.25">
      <c r="B113" s="753"/>
      <c r="C113" s="518"/>
      <c r="D113" s="519" t="s">
        <v>121</v>
      </c>
      <c r="E113" s="519">
        <v>10989000</v>
      </c>
      <c r="F113" s="519">
        <v>7659000</v>
      </c>
      <c r="G113" s="519">
        <v>5439000</v>
      </c>
      <c r="H113" s="519">
        <v>12239000</v>
      </c>
      <c r="I113" s="519">
        <v>8909000</v>
      </c>
      <c r="J113" s="550">
        <v>6689000</v>
      </c>
    </row>
    <row r="114" spans="2:10" ht="15.75" thickBot="1" x14ac:dyDescent="0.3">
      <c r="B114" s="759"/>
      <c r="C114" s="528"/>
      <c r="D114" s="529" t="s">
        <v>122</v>
      </c>
      <c r="E114" s="529">
        <v>17582400</v>
      </c>
      <c r="F114" s="529">
        <v>12254400</v>
      </c>
      <c r="G114" s="529">
        <v>8702400</v>
      </c>
      <c r="H114" s="529">
        <v>18832400</v>
      </c>
      <c r="I114" s="529">
        <v>13504400</v>
      </c>
      <c r="J114" s="556">
        <v>9952400</v>
      </c>
    </row>
    <row r="115" spans="2:10" x14ac:dyDescent="0.25">
      <c r="B115" s="12" t="s">
        <v>342</v>
      </c>
    </row>
  </sheetData>
  <sheetProtection algorithmName="SHA-512" hashValue="l6vuDprOoZynjii1urLJMtcuTn6VtIB917f7CBaGXWTBnNedxwi5hNwGzM4ll4Hj0Xq7Uq1gfkP20OLUeOOFZg==" saltValue="vGZDIzImvJXJzaYWRbVtig==" spinCount="100000" sheet="1" objects="1" scenarios="1"/>
  <mergeCells count="38">
    <mergeCell ref="B75:B78"/>
    <mergeCell ref="B79:B82"/>
    <mergeCell ref="B83:B86"/>
    <mergeCell ref="B107:B110"/>
    <mergeCell ref="B111:B114"/>
    <mergeCell ref="B87:B90"/>
    <mergeCell ref="B91:B94"/>
    <mergeCell ref="B95:B98"/>
    <mergeCell ref="B99:B102"/>
    <mergeCell ref="B103:B106"/>
    <mergeCell ref="B63:B66"/>
    <mergeCell ref="D61:D62"/>
    <mergeCell ref="E61:G61"/>
    <mergeCell ref="B67:B70"/>
    <mergeCell ref="B71:B74"/>
    <mergeCell ref="H61:J61"/>
    <mergeCell ref="B47:B50"/>
    <mergeCell ref="E47:E50"/>
    <mergeCell ref="H47:H50"/>
    <mergeCell ref="B51:B54"/>
    <mergeCell ref="E51:E54"/>
    <mergeCell ref="H51:H54"/>
    <mergeCell ref="B61:B62"/>
    <mergeCell ref="C61:C62"/>
    <mergeCell ref="B41:B42"/>
    <mergeCell ref="C41:C42"/>
    <mergeCell ref="D41:G41"/>
    <mergeCell ref="H41:H42"/>
    <mergeCell ref="B43:B46"/>
    <mergeCell ref="E43:E46"/>
    <mergeCell ref="H43:H46"/>
    <mergeCell ref="B11:I11"/>
    <mergeCell ref="B12:I12"/>
    <mergeCell ref="B17:B18"/>
    <mergeCell ref="C17:C18"/>
    <mergeCell ref="D17:D18"/>
    <mergeCell ref="E17:E18"/>
    <mergeCell ref="F17:F18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FCCA13-7730-4CCF-B8ED-F701FC57A7E6}">
  <sheetPr>
    <tabColor rgb="FF92D050"/>
  </sheetPr>
  <dimension ref="B1:H29"/>
  <sheetViews>
    <sheetView zoomScale="85" zoomScaleNormal="85" workbookViewId="0">
      <selection activeCell="F24" sqref="F24"/>
    </sheetView>
  </sheetViews>
  <sheetFormatPr defaultRowHeight="15" x14ac:dyDescent="0.25"/>
  <cols>
    <col min="2" max="2" width="26.85546875" customWidth="1"/>
    <col min="3" max="3" width="27.5703125" bestFit="1" customWidth="1"/>
    <col min="4" max="4" width="9" bestFit="1" customWidth="1"/>
    <col min="5" max="5" width="12.85546875" bestFit="1" customWidth="1"/>
    <col min="6" max="6" width="45" customWidth="1"/>
    <col min="7" max="7" width="36.28515625" customWidth="1"/>
    <col min="8" max="8" width="40.85546875" customWidth="1"/>
  </cols>
  <sheetData>
    <row r="1" spans="2:8" ht="15.75" x14ac:dyDescent="0.25">
      <c r="B1" s="13"/>
      <c r="C1" s="13"/>
      <c r="D1" s="13"/>
      <c r="E1" s="28"/>
      <c r="F1" s="28"/>
      <c r="G1" s="13"/>
      <c r="H1" s="13"/>
    </row>
    <row r="2" spans="2:8" ht="15.75" x14ac:dyDescent="0.25">
      <c r="B2" s="13"/>
      <c r="C2" s="13"/>
      <c r="D2" s="13"/>
      <c r="E2" s="28"/>
      <c r="F2" s="28"/>
      <c r="G2" s="13"/>
      <c r="H2" s="13"/>
    </row>
    <row r="3" spans="2:8" ht="15.75" x14ac:dyDescent="0.25">
      <c r="B3" s="13"/>
      <c r="C3" s="13"/>
      <c r="D3" s="13"/>
      <c r="E3" s="28"/>
      <c r="F3" s="28"/>
      <c r="G3" s="13"/>
      <c r="H3" s="13"/>
    </row>
    <row r="4" spans="2:8" ht="15.75" x14ac:dyDescent="0.25">
      <c r="B4" s="13"/>
      <c r="C4" s="13"/>
      <c r="D4" s="13"/>
      <c r="E4" s="28"/>
      <c r="F4" s="28"/>
      <c r="G4" s="13"/>
      <c r="H4" s="13"/>
    </row>
    <row r="5" spans="2:8" ht="15.75" x14ac:dyDescent="0.25">
      <c r="B5" s="29"/>
      <c r="C5" s="29"/>
      <c r="D5" s="30"/>
      <c r="E5" s="31"/>
      <c r="F5" s="31"/>
      <c r="G5" s="32"/>
      <c r="H5" s="33"/>
    </row>
    <row r="6" spans="2:8" ht="21.75" thickBot="1" x14ac:dyDescent="0.3">
      <c r="B6" s="137" t="s">
        <v>92</v>
      </c>
      <c r="C6" s="220"/>
      <c r="D6" s="30"/>
      <c r="E6" s="31"/>
      <c r="F6" s="31"/>
      <c r="G6" s="32"/>
      <c r="H6" s="33"/>
    </row>
    <row r="7" spans="2:8" ht="32.25" thickBot="1" x14ac:dyDescent="0.3">
      <c r="B7" s="86" t="s">
        <v>28</v>
      </c>
      <c r="C7" s="294" t="s">
        <v>3</v>
      </c>
      <c r="D7" s="87" t="s">
        <v>72</v>
      </c>
      <c r="E7" s="81" t="s">
        <v>29</v>
      </c>
      <c r="F7" s="295" t="s">
        <v>162</v>
      </c>
      <c r="G7" s="87" t="s">
        <v>91</v>
      </c>
    </row>
    <row r="8" spans="2:8" ht="33.75" customHeight="1" thickBot="1" x14ac:dyDescent="0.3">
      <c r="B8" s="288" t="s">
        <v>89</v>
      </c>
      <c r="C8" s="292" t="s">
        <v>89</v>
      </c>
      <c r="D8" s="293" t="s">
        <v>0</v>
      </c>
      <c r="E8" s="282" t="s">
        <v>90</v>
      </c>
      <c r="F8" s="296" t="s">
        <v>0</v>
      </c>
      <c r="G8" s="291" t="s">
        <v>216</v>
      </c>
    </row>
    <row r="9" spans="2:8" ht="30" customHeight="1" thickBot="1" x14ac:dyDescent="0.3">
      <c r="B9" s="303" t="s">
        <v>88</v>
      </c>
      <c r="C9" s="328" t="s">
        <v>88</v>
      </c>
      <c r="D9" s="329" t="s">
        <v>190</v>
      </c>
      <c r="E9" s="183" t="s">
        <v>90</v>
      </c>
      <c r="F9" s="330" t="s">
        <v>0</v>
      </c>
      <c r="G9" s="331" t="s">
        <v>127</v>
      </c>
    </row>
    <row r="10" spans="2:8" ht="15.75" x14ac:dyDescent="0.25">
      <c r="B10" s="668" t="s">
        <v>185</v>
      </c>
      <c r="C10" s="776" t="s">
        <v>155</v>
      </c>
      <c r="D10" s="36" t="s">
        <v>153</v>
      </c>
      <c r="E10" s="183">
        <v>3000</v>
      </c>
      <c r="F10" s="773" t="s">
        <v>0</v>
      </c>
      <c r="G10" s="777" t="s">
        <v>237</v>
      </c>
    </row>
    <row r="11" spans="2:8" ht="15.75" x14ac:dyDescent="0.25">
      <c r="B11" s="683"/>
      <c r="C11" s="599"/>
      <c r="D11" s="40" t="s">
        <v>154</v>
      </c>
      <c r="E11" s="92">
        <v>11900</v>
      </c>
      <c r="F11" s="774"/>
      <c r="G11" s="778"/>
    </row>
    <row r="12" spans="2:8" ht="15.75" x14ac:dyDescent="0.25">
      <c r="B12" s="683"/>
      <c r="C12" s="780" t="s">
        <v>156</v>
      </c>
      <c r="D12" s="40" t="s">
        <v>153</v>
      </c>
      <c r="E12" s="91">
        <v>5000</v>
      </c>
      <c r="F12" s="774"/>
      <c r="G12" s="778"/>
    </row>
    <row r="13" spans="2:8" ht="15.75" x14ac:dyDescent="0.25">
      <c r="B13" s="683"/>
      <c r="C13" s="781"/>
      <c r="D13" s="49" t="s">
        <v>154</v>
      </c>
      <c r="E13" s="92">
        <v>19000</v>
      </c>
      <c r="F13" s="774"/>
      <c r="G13" s="778"/>
    </row>
    <row r="14" spans="2:8" ht="15.75" x14ac:dyDescent="0.25">
      <c r="B14" s="683"/>
      <c r="C14" s="781"/>
      <c r="D14" s="49" t="s">
        <v>188</v>
      </c>
      <c r="E14" s="92">
        <v>54390</v>
      </c>
      <c r="F14" s="774"/>
      <c r="G14" s="778"/>
    </row>
    <row r="15" spans="2:8" ht="15.75" x14ac:dyDescent="0.25">
      <c r="B15" s="683"/>
      <c r="C15" s="781"/>
      <c r="D15" s="49" t="s">
        <v>189</v>
      </c>
      <c r="E15" s="92">
        <v>87690</v>
      </c>
      <c r="F15" s="774"/>
      <c r="G15" s="778"/>
    </row>
    <row r="16" spans="2:8" ht="17.25" customHeight="1" thickBot="1" x14ac:dyDescent="0.3">
      <c r="B16" s="669"/>
      <c r="C16" s="782"/>
      <c r="D16" s="47" t="s">
        <v>190</v>
      </c>
      <c r="E16" s="94">
        <v>109890</v>
      </c>
      <c r="F16" s="775"/>
      <c r="G16" s="779"/>
    </row>
    <row r="17" spans="2:7" ht="15.75" x14ac:dyDescent="0.25">
      <c r="B17" s="626" t="s">
        <v>235</v>
      </c>
      <c r="C17" s="603" t="s">
        <v>155</v>
      </c>
      <c r="D17" s="42" t="s">
        <v>153</v>
      </c>
      <c r="E17" s="91">
        <v>3000</v>
      </c>
      <c r="F17" s="765" t="s">
        <v>0</v>
      </c>
      <c r="G17" s="762" t="s">
        <v>234</v>
      </c>
    </row>
    <row r="18" spans="2:7" ht="15.75" x14ac:dyDescent="0.25">
      <c r="B18" s="627"/>
      <c r="C18" s="604"/>
      <c r="D18" s="48" t="s">
        <v>154</v>
      </c>
      <c r="E18" s="92">
        <v>12000</v>
      </c>
      <c r="F18" s="766"/>
      <c r="G18" s="763"/>
    </row>
    <row r="19" spans="2:7" ht="15.75" x14ac:dyDescent="0.25">
      <c r="B19" s="627"/>
      <c r="C19" s="604" t="s">
        <v>156</v>
      </c>
      <c r="D19" s="48" t="s">
        <v>153</v>
      </c>
      <c r="E19" s="92">
        <v>5000</v>
      </c>
      <c r="F19" s="766"/>
      <c r="G19" s="763"/>
    </row>
    <row r="20" spans="2:7" ht="16.5" thickBot="1" x14ac:dyDescent="0.3">
      <c r="B20" s="628"/>
      <c r="C20" s="605"/>
      <c r="D20" s="44" t="s">
        <v>154</v>
      </c>
      <c r="E20" s="94">
        <v>20000</v>
      </c>
      <c r="F20" s="767"/>
      <c r="G20" s="764"/>
    </row>
    <row r="21" spans="2:7" ht="30" customHeight="1" x14ac:dyDescent="0.25">
      <c r="B21" s="641" t="s">
        <v>186</v>
      </c>
      <c r="C21" s="278" t="s">
        <v>155</v>
      </c>
      <c r="D21" s="36" t="s">
        <v>154</v>
      </c>
      <c r="E21" s="93">
        <v>8330</v>
      </c>
      <c r="F21" s="769" t="s">
        <v>0</v>
      </c>
      <c r="G21" s="771" t="s">
        <v>270</v>
      </c>
    </row>
    <row r="22" spans="2:7" ht="30" customHeight="1" thickBot="1" x14ac:dyDescent="0.3">
      <c r="B22" s="643"/>
      <c r="C22" s="279" t="s">
        <v>156</v>
      </c>
      <c r="D22" s="47" t="s">
        <v>154</v>
      </c>
      <c r="E22" s="94">
        <v>13300</v>
      </c>
      <c r="F22" s="770"/>
      <c r="G22" s="772"/>
    </row>
    <row r="23" spans="2:7" ht="15.75" x14ac:dyDescent="0.25">
      <c r="B23" s="625" t="s">
        <v>187</v>
      </c>
      <c r="C23" s="602" t="s">
        <v>163</v>
      </c>
      <c r="D23" s="300" t="s">
        <v>153</v>
      </c>
      <c r="E23" s="297">
        <v>3000</v>
      </c>
      <c r="F23" s="476" t="s">
        <v>317</v>
      </c>
      <c r="G23" s="768" t="s">
        <v>152</v>
      </c>
    </row>
    <row r="24" spans="2:7" ht="15.75" x14ac:dyDescent="0.25">
      <c r="B24" s="627"/>
      <c r="C24" s="604"/>
      <c r="D24" s="301" t="s">
        <v>154</v>
      </c>
      <c r="E24" s="298">
        <v>11900</v>
      </c>
      <c r="F24" s="477" t="s">
        <v>318</v>
      </c>
      <c r="G24" s="763"/>
    </row>
    <row r="25" spans="2:7" ht="15.75" x14ac:dyDescent="0.25">
      <c r="B25" s="627"/>
      <c r="C25" s="604" t="s">
        <v>164</v>
      </c>
      <c r="D25" s="301" t="s">
        <v>153</v>
      </c>
      <c r="E25" s="298">
        <v>5000</v>
      </c>
      <c r="F25" s="477" t="s">
        <v>319</v>
      </c>
      <c r="G25" s="763"/>
    </row>
    <row r="26" spans="2:7" ht="16.5" thickBot="1" x14ac:dyDescent="0.3">
      <c r="B26" s="628"/>
      <c r="C26" s="605"/>
      <c r="D26" s="302" t="s">
        <v>154</v>
      </c>
      <c r="E26" s="299">
        <v>19000</v>
      </c>
      <c r="F26" s="478" t="s">
        <v>320</v>
      </c>
      <c r="G26" s="764"/>
    </row>
    <row r="27" spans="2:7" x14ac:dyDescent="0.25">
      <c r="B27" t="s">
        <v>123</v>
      </c>
    </row>
    <row r="28" spans="2:7" x14ac:dyDescent="0.25">
      <c r="B28" t="s">
        <v>128</v>
      </c>
    </row>
    <row r="29" spans="2:7" x14ac:dyDescent="0.25">
      <c r="B29" t="s">
        <v>129</v>
      </c>
    </row>
  </sheetData>
  <sheetProtection algorithmName="SHA-512" hashValue="G649Qq9lV/U80zToG55yYKYGImLrq7Aj1NmjuCTzQ7kjhUNEf9MtYXXdGeGMGVNsPYVCfZw5nozoUo28MHQKxA==" saltValue="5SNXlFZuHRmHVY44e9lMbg==" spinCount="100000" sheet="1" objects="1" scenarios="1"/>
  <mergeCells count="17">
    <mergeCell ref="F10:F16"/>
    <mergeCell ref="B10:B16"/>
    <mergeCell ref="C10:C11"/>
    <mergeCell ref="G10:G16"/>
    <mergeCell ref="C12:C16"/>
    <mergeCell ref="C23:C24"/>
    <mergeCell ref="G23:G26"/>
    <mergeCell ref="B23:B26"/>
    <mergeCell ref="C25:C26"/>
    <mergeCell ref="B21:B22"/>
    <mergeCell ref="F21:F22"/>
    <mergeCell ref="G21:G22"/>
    <mergeCell ref="B17:B20"/>
    <mergeCell ref="C17:C18"/>
    <mergeCell ref="G17:G20"/>
    <mergeCell ref="C19:C20"/>
    <mergeCell ref="F17:F20"/>
  </mergeCells>
  <pageMargins left="0.7" right="0.7" top="0.75" bottom="0.75" header="0.3" footer="0.3"/>
  <pageSetup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DE7098-57F7-40CD-AD71-BA54D417F980}">
  <sheetPr>
    <tabColor rgb="FF92D050"/>
  </sheetPr>
  <dimension ref="B1:G16"/>
  <sheetViews>
    <sheetView topLeftCell="A2" zoomScale="85" zoomScaleNormal="85" workbookViewId="0">
      <selection activeCell="H15" sqref="H15"/>
    </sheetView>
  </sheetViews>
  <sheetFormatPr defaultRowHeight="15" x14ac:dyDescent="0.25"/>
  <cols>
    <col min="2" max="2" width="28.140625" customWidth="1"/>
    <col min="3" max="3" width="21.140625" customWidth="1"/>
    <col min="4" max="4" width="8.5703125" bestFit="1" customWidth="1"/>
    <col min="5" max="5" width="12.28515625" style="284" customWidth="1"/>
    <col min="6" max="6" width="12.42578125" bestFit="1" customWidth="1"/>
    <col min="7" max="7" width="24.28515625" bestFit="1" customWidth="1"/>
  </cols>
  <sheetData>
    <row r="1" spans="2:7" ht="15.75" x14ac:dyDescent="0.25">
      <c r="B1" s="13"/>
      <c r="C1" s="13"/>
      <c r="D1" s="13"/>
      <c r="E1" s="34"/>
      <c r="F1" s="28"/>
      <c r="G1" s="28"/>
    </row>
    <row r="2" spans="2:7" ht="15.75" x14ac:dyDescent="0.25">
      <c r="B2" s="13"/>
      <c r="C2" s="13"/>
      <c r="D2" s="13"/>
      <c r="E2" s="34"/>
      <c r="F2" s="28"/>
      <c r="G2" s="28"/>
    </row>
    <row r="3" spans="2:7" ht="15.75" x14ac:dyDescent="0.25">
      <c r="B3" s="13"/>
      <c r="C3" s="13"/>
      <c r="D3" s="13"/>
      <c r="E3" s="34"/>
      <c r="F3" s="28"/>
      <c r="G3" s="28"/>
    </row>
    <row r="4" spans="2:7" ht="15.75" x14ac:dyDescent="0.25">
      <c r="B4" s="13"/>
      <c r="C4" s="13"/>
      <c r="D4" s="13"/>
      <c r="E4" s="34"/>
      <c r="F4" s="28"/>
      <c r="G4" s="28"/>
    </row>
    <row r="5" spans="2:7" ht="15.75" x14ac:dyDescent="0.25">
      <c r="B5" s="29"/>
      <c r="C5" s="29"/>
      <c r="D5" s="29"/>
      <c r="E5" s="32"/>
      <c r="F5" s="31"/>
      <c r="G5" s="31"/>
    </row>
    <row r="6" spans="2:7" ht="21.75" thickBot="1" x14ac:dyDescent="0.3">
      <c r="B6" s="137"/>
      <c r="C6" s="220"/>
      <c r="D6" s="220"/>
      <c r="E6" s="32"/>
      <c r="F6" s="31"/>
      <c r="G6" s="31"/>
    </row>
    <row r="7" spans="2:7" ht="16.5" thickBot="1" x14ac:dyDescent="0.3">
      <c r="B7" s="71" t="s">
        <v>28</v>
      </c>
      <c r="C7" s="221" t="s">
        <v>113</v>
      </c>
      <c r="D7" s="221" t="s">
        <v>39</v>
      </c>
      <c r="E7" s="72" t="s">
        <v>113</v>
      </c>
      <c r="F7" s="80" t="s">
        <v>29</v>
      </c>
      <c r="G7" s="218" t="s">
        <v>230</v>
      </c>
    </row>
    <row r="8" spans="2:7" ht="33.75" customHeight="1" thickBot="1" x14ac:dyDescent="0.3">
      <c r="B8" s="181" t="s">
        <v>220</v>
      </c>
      <c r="C8" s="222" t="s">
        <v>225</v>
      </c>
      <c r="D8" s="382" t="s">
        <v>250</v>
      </c>
      <c r="E8" s="285" t="s">
        <v>252</v>
      </c>
      <c r="F8" s="183">
        <v>25000</v>
      </c>
      <c r="G8" s="219" t="s">
        <v>0</v>
      </c>
    </row>
    <row r="9" spans="2:7" ht="33.75" customHeight="1" thickBot="1" x14ac:dyDescent="0.3">
      <c r="B9" s="280" t="s">
        <v>221</v>
      </c>
      <c r="C9" s="281" t="s">
        <v>226</v>
      </c>
      <c r="D9" s="383" t="s">
        <v>250</v>
      </c>
      <c r="E9" s="287" t="s">
        <v>252</v>
      </c>
      <c r="F9" s="282">
        <v>10000</v>
      </c>
      <c r="G9" s="283" t="s">
        <v>0</v>
      </c>
    </row>
    <row r="10" spans="2:7" ht="33.75" customHeight="1" thickBot="1" x14ac:dyDescent="0.3">
      <c r="B10" s="288" t="s">
        <v>222</v>
      </c>
      <c r="C10" s="289" t="s">
        <v>227</v>
      </c>
      <c r="D10" s="384" t="s">
        <v>251</v>
      </c>
      <c r="E10" s="286" t="s">
        <v>253</v>
      </c>
      <c r="F10" s="282">
        <v>6000</v>
      </c>
      <c r="G10" s="290" t="s">
        <v>0</v>
      </c>
    </row>
    <row r="11" spans="2:7" ht="33.75" customHeight="1" thickBot="1" x14ac:dyDescent="0.3">
      <c r="B11" s="280" t="s">
        <v>224</v>
      </c>
      <c r="C11" s="281" t="s">
        <v>228</v>
      </c>
      <c r="D11" s="383" t="s">
        <v>250</v>
      </c>
      <c r="E11" s="287" t="s">
        <v>252</v>
      </c>
      <c r="F11" s="282">
        <v>25000</v>
      </c>
      <c r="G11" s="283" t="s">
        <v>231</v>
      </c>
    </row>
    <row r="12" spans="2:7" ht="33.75" customHeight="1" thickBot="1" x14ac:dyDescent="0.3">
      <c r="B12" s="288" t="s">
        <v>223</v>
      </c>
      <c r="C12" s="289" t="s">
        <v>228</v>
      </c>
      <c r="D12" s="384" t="s">
        <v>250</v>
      </c>
      <c r="E12" s="286" t="s">
        <v>252</v>
      </c>
      <c r="F12" s="282">
        <v>15000</v>
      </c>
      <c r="G12" s="290" t="s">
        <v>231</v>
      </c>
    </row>
    <row r="13" spans="2:7" ht="33.75" customHeight="1" thickBot="1" x14ac:dyDescent="0.3">
      <c r="B13" s="280" t="s">
        <v>183</v>
      </c>
      <c r="C13" s="281" t="s">
        <v>229</v>
      </c>
      <c r="D13" s="383" t="s">
        <v>250</v>
      </c>
      <c r="E13" s="287" t="s">
        <v>253</v>
      </c>
      <c r="F13" s="282">
        <v>10000</v>
      </c>
      <c r="G13" s="283" t="s">
        <v>238</v>
      </c>
    </row>
    <row r="14" spans="2:7" x14ac:dyDescent="0.25">
      <c r="B14" t="s">
        <v>257</v>
      </c>
    </row>
    <row r="15" spans="2:7" x14ac:dyDescent="0.25">
      <c r="B15" t="s">
        <v>233</v>
      </c>
    </row>
    <row r="16" spans="2:7" ht="45.75" customHeight="1" x14ac:dyDescent="0.25">
      <c r="B16" s="783" t="s">
        <v>232</v>
      </c>
      <c r="C16" s="783"/>
    </row>
  </sheetData>
  <sheetProtection algorithmName="SHA-512" hashValue="po27XY+QUKlC5Rjmf1rtaHezaqZyRRmmqJKnWCx7BOxAg7tidV4GinFQMXYHIipgfGxswF2V07F9UdkOqYh7jA==" saltValue="F/8X42zjiFWsHTnxkReofg==" spinCount="100000" sheet="1" objects="1" scenarios="1"/>
  <mergeCells count="1">
    <mergeCell ref="B16:C16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58ACFD-EB09-40CE-A1D1-FD9E6C9D262D}">
  <sheetPr>
    <tabColor rgb="FF92D050"/>
  </sheetPr>
  <dimension ref="B2:N59"/>
  <sheetViews>
    <sheetView tabSelected="1" topLeftCell="A21" zoomScale="85" zoomScaleNormal="85" workbookViewId="0">
      <selection activeCell="E38" sqref="E38"/>
    </sheetView>
  </sheetViews>
  <sheetFormatPr defaultRowHeight="15" x14ac:dyDescent="0.25"/>
  <cols>
    <col min="2" max="2" width="26.42578125" bestFit="1" customWidth="1"/>
    <col min="3" max="3" width="17.140625" customWidth="1"/>
    <col min="4" max="4" width="18" customWidth="1"/>
    <col min="5" max="6" width="17" bestFit="1" customWidth="1"/>
    <col min="7" max="7" width="18.85546875" customWidth="1"/>
    <col min="8" max="8" width="16.28515625" bestFit="1" customWidth="1"/>
    <col min="9" max="9" width="8.42578125" bestFit="1" customWidth="1"/>
    <col min="10" max="12" width="9.85546875" bestFit="1" customWidth="1"/>
  </cols>
  <sheetData>
    <row r="2" spans="2:12" x14ac:dyDescent="0.25">
      <c r="B2" s="257" t="s">
        <v>264</v>
      </c>
      <c r="C2" s="389" t="s">
        <v>269</v>
      </c>
      <c r="D2" s="258" t="s">
        <v>195</v>
      </c>
      <c r="E2" s="259" t="s">
        <v>258</v>
      </c>
      <c r="F2" s="260" t="s">
        <v>199</v>
      </c>
      <c r="G2" s="261" t="s">
        <v>259</v>
      </c>
    </row>
    <row r="3" spans="2:12" ht="30" x14ac:dyDescent="0.25">
      <c r="B3" s="274" t="s">
        <v>214</v>
      </c>
      <c r="C3" s="275" t="s">
        <v>262</v>
      </c>
      <c r="D3" s="275" t="s">
        <v>261</v>
      </c>
      <c r="E3" s="388" t="s">
        <v>263</v>
      </c>
      <c r="F3" s="388" t="s">
        <v>262</v>
      </c>
      <c r="G3" s="388" t="s">
        <v>262</v>
      </c>
    </row>
    <row r="4" spans="2:12" x14ac:dyDescent="0.25">
      <c r="B4" s="274" t="s">
        <v>335</v>
      </c>
      <c r="C4" s="276">
        <v>11100</v>
      </c>
      <c r="D4" s="276">
        <v>10000</v>
      </c>
      <c r="E4" s="277">
        <v>89000</v>
      </c>
      <c r="F4" s="277">
        <v>79000</v>
      </c>
      <c r="G4" s="277">
        <v>29000</v>
      </c>
    </row>
    <row r="5" spans="2:12" hidden="1" x14ac:dyDescent="0.25">
      <c r="B5" s="390" t="s">
        <v>120</v>
      </c>
      <c r="C5" s="276">
        <v>22200</v>
      </c>
      <c r="D5" s="276" t="s">
        <v>0</v>
      </c>
      <c r="E5" s="277">
        <v>267000</v>
      </c>
      <c r="F5" s="277">
        <v>237000</v>
      </c>
      <c r="G5" s="277">
        <v>87000</v>
      </c>
    </row>
    <row r="6" spans="2:12" hidden="1" x14ac:dyDescent="0.25">
      <c r="B6" s="390" t="s">
        <v>121</v>
      </c>
      <c r="C6" s="276">
        <v>44400</v>
      </c>
      <c r="D6" s="276" t="s">
        <v>0</v>
      </c>
      <c r="E6" s="277">
        <v>445000</v>
      </c>
      <c r="F6" s="277">
        <v>395000</v>
      </c>
      <c r="G6" s="277">
        <v>145000</v>
      </c>
    </row>
    <row r="7" spans="2:12" hidden="1" x14ac:dyDescent="0.25">
      <c r="B7" s="390" t="s">
        <v>122</v>
      </c>
      <c r="C7" s="276">
        <v>88800</v>
      </c>
      <c r="D7" s="276" t="s">
        <v>0</v>
      </c>
      <c r="E7" s="277">
        <v>890000</v>
      </c>
      <c r="F7" s="277">
        <v>790000</v>
      </c>
      <c r="G7" s="277">
        <v>290000</v>
      </c>
    </row>
    <row r="8" spans="2:12" x14ac:dyDescent="0.25">
      <c r="B8" s="391" t="s">
        <v>196</v>
      </c>
      <c r="C8" s="264">
        <v>0</v>
      </c>
      <c r="D8" s="264">
        <v>0</v>
      </c>
      <c r="E8" s="265">
        <v>2</v>
      </c>
      <c r="F8" s="265">
        <v>0</v>
      </c>
      <c r="G8" s="265">
        <v>0</v>
      </c>
    </row>
    <row r="9" spans="2:12" x14ac:dyDescent="0.25">
      <c r="B9" s="392" t="s">
        <v>197</v>
      </c>
      <c r="C9" s="266">
        <v>1</v>
      </c>
      <c r="D9" s="266">
        <v>1</v>
      </c>
      <c r="E9" s="265">
        <v>7</v>
      </c>
      <c r="F9" s="265">
        <v>5</v>
      </c>
      <c r="G9" s="265">
        <v>4</v>
      </c>
    </row>
    <row r="10" spans="2:12" x14ac:dyDescent="0.25">
      <c r="B10" s="263" t="s">
        <v>198</v>
      </c>
      <c r="C10" s="264">
        <v>1</v>
      </c>
      <c r="D10" s="264">
        <v>1</v>
      </c>
      <c r="E10" s="265">
        <v>9</v>
      </c>
      <c r="F10" s="265">
        <v>5</v>
      </c>
      <c r="G10" s="265">
        <v>4</v>
      </c>
    </row>
    <row r="11" spans="2:12" x14ac:dyDescent="0.25">
      <c r="B11" s="267"/>
      <c r="C11" s="267"/>
      <c r="D11" s="267"/>
      <c r="E11" s="267"/>
      <c r="F11" s="267"/>
      <c r="G11" s="267"/>
    </row>
    <row r="12" spans="2:12" s="396" customFormat="1" x14ac:dyDescent="0.25">
      <c r="B12" s="393"/>
      <c r="C12" s="394" t="str">
        <f>C2</f>
        <v>Channel Jowo</v>
      </c>
      <c r="D12" s="395" t="str">
        <f>D2</f>
        <v>PSJ TV</v>
      </c>
      <c r="E12" s="268" t="str">
        <f>E2</f>
        <v>FILM</v>
      </c>
      <c r="F12" s="269" t="str">
        <f>F2</f>
        <v>HBO</v>
      </c>
      <c r="G12" s="270" t="str">
        <f>G2</f>
        <v>HIBURAN</v>
      </c>
      <c r="H12"/>
      <c r="I12"/>
      <c r="J12"/>
      <c r="K12"/>
      <c r="L12"/>
    </row>
    <row r="13" spans="2:12" x14ac:dyDescent="0.25">
      <c r="B13" s="267"/>
      <c r="C13" s="272" t="s">
        <v>269</v>
      </c>
      <c r="D13" s="272" t="s">
        <v>195</v>
      </c>
      <c r="E13" s="273" t="s">
        <v>199</v>
      </c>
      <c r="F13" s="272" t="s">
        <v>199</v>
      </c>
      <c r="G13" s="272" t="s">
        <v>200</v>
      </c>
    </row>
    <row r="14" spans="2:12" x14ac:dyDescent="0.25">
      <c r="B14" s="267"/>
      <c r="C14" s="273"/>
      <c r="D14" s="273"/>
      <c r="E14" s="273" t="s">
        <v>202</v>
      </c>
      <c r="F14" s="272" t="s">
        <v>202</v>
      </c>
      <c r="G14" s="272" t="s">
        <v>206</v>
      </c>
    </row>
    <row r="15" spans="2:12" x14ac:dyDescent="0.25">
      <c r="B15" s="267"/>
      <c r="C15" s="273"/>
      <c r="D15" s="273"/>
      <c r="E15" s="273" t="s">
        <v>205</v>
      </c>
      <c r="F15" s="272" t="s">
        <v>205</v>
      </c>
      <c r="G15" s="272" t="s">
        <v>208</v>
      </c>
    </row>
    <row r="16" spans="2:12" x14ac:dyDescent="0.25">
      <c r="B16" s="267"/>
      <c r="C16" s="273"/>
      <c r="D16" s="273"/>
      <c r="E16" s="273" t="s">
        <v>207</v>
      </c>
      <c r="F16" s="272" t="s">
        <v>207</v>
      </c>
      <c r="G16" s="272" t="s">
        <v>203</v>
      </c>
    </row>
    <row r="17" spans="2:8" x14ac:dyDescent="0.25">
      <c r="B17" s="267"/>
      <c r="C17" s="273"/>
      <c r="D17" s="273"/>
      <c r="E17" s="273" t="s">
        <v>209</v>
      </c>
      <c r="F17" s="272" t="s">
        <v>209</v>
      </c>
      <c r="G17" s="272"/>
    </row>
    <row r="18" spans="2:8" x14ac:dyDescent="0.25">
      <c r="B18" s="267"/>
      <c r="C18" s="273"/>
      <c r="D18" s="273"/>
      <c r="E18" s="272" t="s">
        <v>210</v>
      </c>
      <c r="F18" s="272"/>
      <c r="G18" s="272"/>
    </row>
    <row r="19" spans="2:8" x14ac:dyDescent="0.25">
      <c r="B19" s="267"/>
      <c r="C19" s="273"/>
      <c r="D19" s="273"/>
      <c r="E19" s="272" t="s">
        <v>211</v>
      </c>
      <c r="F19" s="272"/>
      <c r="G19" s="272"/>
    </row>
    <row r="20" spans="2:8" x14ac:dyDescent="0.25">
      <c r="B20" s="267"/>
      <c r="C20" s="273"/>
      <c r="D20" s="273"/>
      <c r="E20" s="272" t="s">
        <v>212</v>
      </c>
      <c r="F20" s="272"/>
      <c r="G20" s="272"/>
    </row>
    <row r="21" spans="2:8" x14ac:dyDescent="0.25">
      <c r="B21" s="267"/>
      <c r="C21" s="273"/>
      <c r="D21" s="273"/>
      <c r="E21" s="272" t="s">
        <v>213</v>
      </c>
      <c r="F21" s="272"/>
      <c r="G21" s="272"/>
      <c r="H21" s="267"/>
    </row>
    <row r="22" spans="2:8" x14ac:dyDescent="0.25">
      <c r="B22" s="267"/>
      <c r="C22" s="267"/>
      <c r="D22" s="267"/>
      <c r="E22" s="387"/>
      <c r="F22" s="267"/>
      <c r="G22" s="267"/>
      <c r="H22" s="267"/>
    </row>
    <row r="24" spans="2:8" x14ac:dyDescent="0.25">
      <c r="B24" s="257" t="s">
        <v>265</v>
      </c>
      <c r="C24" s="389" t="s">
        <v>269</v>
      </c>
      <c r="D24" s="258" t="s">
        <v>195</v>
      </c>
      <c r="E24" s="259" t="s">
        <v>258</v>
      </c>
      <c r="F24" s="260" t="s">
        <v>199</v>
      </c>
      <c r="G24" s="261" t="s">
        <v>259</v>
      </c>
      <c r="H24" s="262" t="s">
        <v>260</v>
      </c>
    </row>
    <row r="25" spans="2:8" ht="30" x14ac:dyDescent="0.25">
      <c r="B25" s="274" t="s">
        <v>214</v>
      </c>
      <c r="C25" s="275" t="s">
        <v>262</v>
      </c>
      <c r="D25" s="275" t="s">
        <v>266</v>
      </c>
      <c r="E25" s="388" t="s">
        <v>263</v>
      </c>
      <c r="F25" s="388" t="s">
        <v>263</v>
      </c>
      <c r="G25" s="388" t="s">
        <v>263</v>
      </c>
      <c r="H25" s="388" t="s">
        <v>263</v>
      </c>
    </row>
    <row r="26" spans="2:8" x14ac:dyDescent="0.25">
      <c r="B26" s="274" t="s">
        <v>335</v>
      </c>
      <c r="C26" s="276">
        <v>11100</v>
      </c>
      <c r="D26" s="276">
        <v>10000</v>
      </c>
      <c r="E26" s="277">
        <v>89000</v>
      </c>
      <c r="F26" s="277">
        <v>79000</v>
      </c>
      <c r="G26" s="277">
        <v>29000</v>
      </c>
      <c r="H26" s="277">
        <v>10000</v>
      </c>
    </row>
    <row r="27" spans="2:8" hidden="1" x14ac:dyDescent="0.25">
      <c r="B27" s="390" t="s">
        <v>120</v>
      </c>
      <c r="C27" s="276">
        <v>22200</v>
      </c>
      <c r="D27" s="276" t="s">
        <v>0</v>
      </c>
      <c r="E27" s="277">
        <v>267000</v>
      </c>
      <c r="F27" s="277">
        <v>237000</v>
      </c>
      <c r="G27" s="277">
        <v>87000</v>
      </c>
      <c r="H27" s="277">
        <v>30000</v>
      </c>
    </row>
    <row r="28" spans="2:8" hidden="1" x14ac:dyDescent="0.25">
      <c r="B28" s="390" t="s">
        <v>121</v>
      </c>
      <c r="C28" s="276">
        <v>44400</v>
      </c>
      <c r="D28" s="276" t="s">
        <v>0</v>
      </c>
      <c r="E28" s="277">
        <v>445000</v>
      </c>
      <c r="F28" s="277">
        <v>395000</v>
      </c>
      <c r="G28" s="277">
        <v>145000</v>
      </c>
      <c r="H28" s="277">
        <v>50000</v>
      </c>
    </row>
    <row r="29" spans="2:8" hidden="1" x14ac:dyDescent="0.25">
      <c r="B29" s="390" t="s">
        <v>122</v>
      </c>
      <c r="C29" s="276">
        <v>88800</v>
      </c>
      <c r="D29" s="276" t="s">
        <v>0</v>
      </c>
      <c r="E29" s="277">
        <v>890000</v>
      </c>
      <c r="F29" s="277">
        <v>790000</v>
      </c>
      <c r="G29" s="277">
        <v>290000</v>
      </c>
      <c r="H29" s="277">
        <v>100000</v>
      </c>
    </row>
    <row r="30" spans="2:8" x14ac:dyDescent="0.25">
      <c r="B30" s="391" t="s">
        <v>196</v>
      </c>
      <c r="C30" s="264">
        <v>0</v>
      </c>
      <c r="D30" s="264">
        <v>0</v>
      </c>
      <c r="E30" s="265">
        <v>2</v>
      </c>
      <c r="F30" s="265">
        <v>0</v>
      </c>
      <c r="G30" s="265">
        <v>0</v>
      </c>
      <c r="H30" s="265">
        <v>1</v>
      </c>
    </row>
    <row r="31" spans="2:8" x14ac:dyDescent="0.25">
      <c r="B31" s="392" t="s">
        <v>197</v>
      </c>
      <c r="C31" s="266">
        <v>1</v>
      </c>
      <c r="D31" s="266">
        <v>1</v>
      </c>
      <c r="E31" s="265">
        <v>7</v>
      </c>
      <c r="F31" s="265">
        <v>5</v>
      </c>
      <c r="G31" s="265">
        <v>4</v>
      </c>
      <c r="H31" s="265">
        <v>1</v>
      </c>
    </row>
    <row r="32" spans="2:8" x14ac:dyDescent="0.25">
      <c r="B32" s="263" t="s">
        <v>198</v>
      </c>
      <c r="C32" s="264">
        <v>1</v>
      </c>
      <c r="D32" s="264">
        <v>1</v>
      </c>
      <c r="E32" s="265">
        <v>9</v>
      </c>
      <c r="F32" s="265">
        <v>5</v>
      </c>
      <c r="G32" s="265">
        <v>4</v>
      </c>
      <c r="H32" s="265">
        <v>2</v>
      </c>
    </row>
    <row r="33" spans="2:14" x14ac:dyDescent="0.25">
      <c r="B33" s="267"/>
      <c r="C33" s="267"/>
      <c r="D33" s="267"/>
      <c r="E33" s="267"/>
      <c r="F33" s="267"/>
      <c r="G33" s="267"/>
      <c r="H33" s="267"/>
    </row>
    <row r="34" spans="2:14" s="396" customFormat="1" x14ac:dyDescent="0.25">
      <c r="B34" s="393"/>
      <c r="C34" s="394" t="str">
        <f>C24</f>
        <v>Channel Jowo</v>
      </c>
      <c r="D34" s="395" t="str">
        <f>D24</f>
        <v>PSJ TV</v>
      </c>
      <c r="E34" s="268" t="str">
        <f>E24</f>
        <v>FILM</v>
      </c>
      <c r="F34" s="269" t="str">
        <f t="shared" ref="F34:H34" si="0">F24</f>
        <v>HBO</v>
      </c>
      <c r="G34" s="270" t="str">
        <f t="shared" si="0"/>
        <v>HIBURAN</v>
      </c>
      <c r="H34" s="271" t="str">
        <f t="shared" si="0"/>
        <v>ANAK</v>
      </c>
    </row>
    <row r="35" spans="2:14" x14ac:dyDescent="0.25">
      <c r="B35" s="267"/>
      <c r="C35" s="272" t="s">
        <v>269</v>
      </c>
      <c r="D35" s="272" t="s">
        <v>195</v>
      </c>
      <c r="E35" s="273" t="s">
        <v>199</v>
      </c>
      <c r="F35" s="272" t="s">
        <v>199</v>
      </c>
      <c r="G35" s="272" t="s">
        <v>200</v>
      </c>
      <c r="H35" s="272" t="s">
        <v>201</v>
      </c>
    </row>
    <row r="36" spans="2:14" x14ac:dyDescent="0.25">
      <c r="B36" s="267"/>
      <c r="C36" s="273"/>
      <c r="D36" s="273"/>
      <c r="E36" s="273" t="s">
        <v>202</v>
      </c>
      <c r="F36" s="272" t="s">
        <v>202</v>
      </c>
      <c r="G36" s="272" t="s">
        <v>203</v>
      </c>
      <c r="H36" s="272" t="s">
        <v>204</v>
      </c>
    </row>
    <row r="37" spans="2:14" x14ac:dyDescent="0.25">
      <c r="B37" s="267"/>
      <c r="C37" s="273"/>
      <c r="D37" s="273"/>
      <c r="E37" s="273" t="s">
        <v>205</v>
      </c>
      <c r="F37" s="272" t="s">
        <v>205</v>
      </c>
      <c r="G37" s="272" t="s">
        <v>206</v>
      </c>
      <c r="H37" s="273"/>
    </row>
    <row r="38" spans="2:14" x14ac:dyDescent="0.25">
      <c r="B38" s="267"/>
      <c r="C38" s="273"/>
      <c r="D38" s="273"/>
      <c r="E38" s="273" t="s">
        <v>207</v>
      </c>
      <c r="F38" s="272" t="s">
        <v>207</v>
      </c>
      <c r="G38" s="272" t="s">
        <v>208</v>
      </c>
      <c r="H38" s="273"/>
    </row>
    <row r="39" spans="2:14" x14ac:dyDescent="0.25">
      <c r="B39" s="267"/>
      <c r="C39" s="273"/>
      <c r="D39" s="273"/>
      <c r="E39" s="273" t="s">
        <v>209</v>
      </c>
      <c r="F39" s="272" t="s">
        <v>209</v>
      </c>
      <c r="G39" s="272"/>
      <c r="H39" s="273"/>
    </row>
    <row r="40" spans="2:14" x14ac:dyDescent="0.25">
      <c r="B40" s="267"/>
      <c r="C40" s="273"/>
      <c r="D40" s="273"/>
      <c r="E40" s="272" t="s">
        <v>210</v>
      </c>
      <c r="F40" s="273"/>
      <c r="H40" s="273"/>
    </row>
    <row r="41" spans="2:14" x14ac:dyDescent="0.25">
      <c r="B41" s="267"/>
      <c r="C41" s="273"/>
      <c r="D41" s="273"/>
      <c r="E41" s="272" t="s">
        <v>211</v>
      </c>
      <c r="F41" s="273"/>
      <c r="G41" s="273"/>
      <c r="H41" s="273"/>
    </row>
    <row r="42" spans="2:14" x14ac:dyDescent="0.25">
      <c r="B42" s="267"/>
      <c r="C42" s="273"/>
      <c r="D42" s="273"/>
      <c r="E42" s="272" t="s">
        <v>212</v>
      </c>
      <c r="F42" s="273"/>
      <c r="G42" s="273"/>
      <c r="H42" s="273"/>
    </row>
    <row r="43" spans="2:14" x14ac:dyDescent="0.25">
      <c r="B43" s="267"/>
      <c r="C43" s="273"/>
      <c r="D43" s="273"/>
      <c r="E43" s="272" t="s">
        <v>213</v>
      </c>
      <c r="F43" s="273"/>
      <c r="G43" s="273"/>
      <c r="H43" s="273"/>
    </row>
    <row r="44" spans="2:14" x14ac:dyDescent="0.25">
      <c r="B44" s="267"/>
      <c r="C44" s="267"/>
      <c r="D44" s="267"/>
      <c r="E44" s="267"/>
      <c r="F44" s="267"/>
      <c r="G44" s="267"/>
      <c r="H44" s="267"/>
      <c r="I44" s="267"/>
      <c r="J44" s="267"/>
      <c r="K44" s="267"/>
      <c r="L44" s="267"/>
      <c r="M44" s="267"/>
      <c r="N44" s="267"/>
    </row>
    <row r="48" spans="2:14" x14ac:dyDescent="0.25">
      <c r="B48" s="257" t="s">
        <v>267</v>
      </c>
      <c r="C48" s="389" t="s">
        <v>269</v>
      </c>
      <c r="D48" s="258" t="s">
        <v>195</v>
      </c>
    </row>
    <row r="49" spans="2:4" ht="30" x14ac:dyDescent="0.25">
      <c r="B49" s="274" t="s">
        <v>214</v>
      </c>
      <c r="C49" s="275" t="s">
        <v>262</v>
      </c>
      <c r="D49" s="275" t="s">
        <v>266</v>
      </c>
    </row>
    <row r="50" spans="2:4" x14ac:dyDescent="0.25">
      <c r="B50" s="274" t="s">
        <v>335</v>
      </c>
      <c r="C50" s="276">
        <v>11100</v>
      </c>
      <c r="D50" s="276">
        <v>10000</v>
      </c>
    </row>
    <row r="51" spans="2:4" x14ac:dyDescent="0.25">
      <c r="B51" s="390" t="s">
        <v>120</v>
      </c>
      <c r="C51" s="276">
        <v>22200</v>
      </c>
      <c r="D51" s="276" t="s">
        <v>0</v>
      </c>
    </row>
    <row r="52" spans="2:4" x14ac:dyDescent="0.25">
      <c r="B52" s="390" t="s">
        <v>121</v>
      </c>
      <c r="C52" s="276">
        <v>44400</v>
      </c>
      <c r="D52" s="276" t="s">
        <v>0</v>
      </c>
    </row>
    <row r="53" spans="2:4" x14ac:dyDescent="0.25">
      <c r="B53" s="390" t="s">
        <v>122</v>
      </c>
      <c r="C53" s="276">
        <v>88800</v>
      </c>
      <c r="D53" s="276" t="s">
        <v>0</v>
      </c>
    </row>
    <row r="54" spans="2:4" x14ac:dyDescent="0.25">
      <c r="B54" s="391" t="s">
        <v>196</v>
      </c>
      <c r="C54" s="264">
        <v>0</v>
      </c>
      <c r="D54" s="264">
        <v>0</v>
      </c>
    </row>
    <row r="55" spans="2:4" x14ac:dyDescent="0.25">
      <c r="B55" s="392" t="s">
        <v>197</v>
      </c>
      <c r="C55" s="266">
        <v>1</v>
      </c>
      <c r="D55" s="266">
        <v>1</v>
      </c>
    </row>
    <row r="56" spans="2:4" x14ac:dyDescent="0.25">
      <c r="B56" s="263" t="s">
        <v>198</v>
      </c>
      <c r="C56" s="264">
        <v>1</v>
      </c>
      <c r="D56" s="264">
        <v>1</v>
      </c>
    </row>
    <row r="57" spans="2:4" x14ac:dyDescent="0.25">
      <c r="B57" s="267"/>
      <c r="C57" s="267"/>
      <c r="D57" s="267"/>
    </row>
    <row r="58" spans="2:4" s="396" customFormat="1" x14ac:dyDescent="0.25">
      <c r="B58" s="393"/>
      <c r="C58" s="394" t="str">
        <f>C48</f>
        <v>Channel Jowo</v>
      </c>
      <c r="D58" s="395" t="str">
        <f>D48</f>
        <v>PSJ TV</v>
      </c>
    </row>
    <row r="59" spans="2:4" x14ac:dyDescent="0.25">
      <c r="B59" s="267"/>
      <c r="C59" s="272" t="s">
        <v>269</v>
      </c>
      <c r="D59" s="272" t="s">
        <v>195</v>
      </c>
    </row>
  </sheetData>
  <sheetProtection algorithmName="SHA-512" hashValue="ttOKuc3u0TMrzg+fW16S2bBWpCDZtDDTuYJVsMiu1Ke6la2mXBn6RPoRgA5IPTX1C7VhctuerhQed4NUefg8RA==" saltValue="7QpmCln1UwsuemIV5cZmJQ==" spinCount="100000" sheet="1" objects="1" scenarios="1"/>
  <pageMargins left="0.7" right="0.7" top="0.75" bottom="0.75" header="0.3" footer="0.3"/>
  <pageSetup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HISPEED (PSB DIHOLD)</vt:lpstr>
      <vt:lpstr>DTH</vt:lpstr>
      <vt:lpstr>XSTREAM per 010725</vt:lpstr>
      <vt:lpstr>NUSANTARA</vt:lpstr>
      <vt:lpstr>SME UKM</vt:lpstr>
      <vt:lpstr>CUBMU</vt:lpstr>
      <vt:lpstr>CONTENT COLLABORATION</vt:lpstr>
      <vt:lpstr>MINIPACK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TRV-GINA</dc:creator>
  <cp:lastModifiedBy>Gina Mariani Irfan</cp:lastModifiedBy>
  <cp:lastPrinted>2022-09-07T07:48:13Z</cp:lastPrinted>
  <dcterms:created xsi:type="dcterms:W3CDTF">2022-03-14T04:50:22Z</dcterms:created>
  <dcterms:modified xsi:type="dcterms:W3CDTF">2025-06-30T14:14:36Z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2023-07-03T06:42:59Z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33093f8e-4769-419d-be71-be0c566b6bab</vt:lpwstr>
  </property>
  <property fmtid="{D5CDD505-2E9C-101B-9397-08002B2CF9AE}" pid="7" name="MSIP_Label_defa4170-0d19-0005-0004-bc88714345d2_ActionId">
    <vt:lpwstr>c86f7542-8fcd-43aa-abba-4638acf8733d</vt:lpwstr>
  </property>
  <property fmtid="{D5CDD505-2E9C-101B-9397-08002B2CF9AE}" pid="8" name="MSIP_Label_defa4170-0d19-0005-0004-bc88714345d2_ContentBits">
    <vt:lpwstr>0</vt:lpwstr>
  </property>
</Properties>
</file>